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activeTab="1"/>
  </bookViews>
  <sheets>
    <sheet name="Lista serv.spit.zi" sheetId="1" r:id="rId1"/>
    <sheet name="Fundamentare generala cronici" sheetId="2" r:id="rId2"/>
    <sheet name="Fundam.detaliat cronici" sheetId="3" r:id="rId3"/>
    <sheet name="ANEXA 22 A" sheetId="4" r:id="rId4"/>
  </sheets>
  <externalReferences>
    <externalReference r:id="rId7"/>
  </externalReferences>
  <definedNames/>
  <calcPr fullCalcOnLoad="1"/>
</workbook>
</file>

<file path=xl/sharedStrings.xml><?xml version="1.0" encoding="utf-8"?>
<sst xmlns="http://schemas.openxmlformats.org/spreadsheetml/2006/main" count="1109" uniqueCount="860">
  <si>
    <t>Monitorizarea şi tratamentul talasemiei şi hemofiliei*)lei/lună/asigurat</t>
  </si>
  <si>
    <t>Hepatite cronice de etiologie virală B, C şi D****)lei/lună/asigurat</t>
  </si>
  <si>
    <t>Ciroza hepatică****)lei/lună/asigurat</t>
  </si>
  <si>
    <t>Boli endocrine (acromegalie în tratament medicamentos şi tumori neuroendocrine)****)lei/lună/asigurat</t>
  </si>
  <si>
    <t>Boala Gaucher****) lei/lună/asigurat</t>
  </si>
  <si>
    <t>Boala cronică inflamatorie intestinală pentru tratamentul cu imunosupresoare****)lei/lună/asigurat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</si>
  <si>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</si>
  <si>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</si>
  <si>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</si>
  <si>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</si>
  <si>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</si>
  <si>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</si>
  <si>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</si>
  <si>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</si>
  <si>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Analgezia autocontrolată-lei/asigurat</t>
  </si>
  <si>
    <t>Analgezie subarahnoidiană- lei/asigurat</t>
  </si>
  <si>
    <t>Analgezie epidurală simplă-lei/asigurat</t>
  </si>
  <si>
    <t>Tarif maximal conf.Norme 2017- lei -</t>
  </si>
  <si>
    <t>Tarif propus de furnizor / 2017</t>
  </si>
  <si>
    <t>Tarif propus **/ 2017</t>
  </si>
  <si>
    <t>Pentru contract furnizare servicii medicale spitaliceşti pe anul 2017</t>
  </si>
  <si>
    <t>Notă:**aceste propuneri de tarif vor fi însoţite de note de fundamentare conf.Anexei 23 din Normelor metodologice de aplicare Contract cadru 2016-2017.Fără prezentarea tuturor documentelor solicitate pt.fundamentarea tarifului serviciul nu poate fi luat în calcul în vederea negocierii / 2017.Tarifele propuse nu pot depăşi tarifele maximale pe zi de spitalizare din Anexa 23C din Norme/2017.Extimarea cazurilor propuse spre contractare să se facă cu încadrarea în prevederile legale în vigoare pentru 2017.</t>
  </si>
  <si>
    <t>Notă *:conf.Art.5, b), pct.1, anexa nr.23, Normele pe 2017</t>
  </si>
  <si>
    <t>DESFASURATOR AL CHELTUIELILOR CU  INVESTIGATIILE PARACLINICE PE  9 LUNI PE PAT:</t>
  </si>
  <si>
    <t>* Pentru investigatii, explorari, analize si proceduri, valoarea nu poate depasi tarifele maximale din normele de aplicare a Contractului - Cadru pe 2016-2017</t>
  </si>
  <si>
    <t>DESFASURATOR CONSUM MATERIALE,MEDICAMENTE PE 9 LUNI PE PAT</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</si>
  <si>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</si>
  <si>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</si>
  <si>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</si>
  <si>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</si>
  <si>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</si>
  <si>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</si>
  <si>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</si>
  <si>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</si>
  <si>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</si>
  <si>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</si>
  <si>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</si>
  <si>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</si>
  <si>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</si>
  <si>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</si>
  <si>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</si>
  <si>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</si>
  <si>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</si>
  <si>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</si>
  <si>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</si>
  <si>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</si>
  <si>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</si>
  <si>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</si>
  <si>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</si>
  <si>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Terapia distoniilor musculare cu dirijare electromiografică (cervicale, craniofaciale, ale membrelor, laringiene etc.) cu toxină botulinică pentru adulţi şi copii cu greutate peste 25 kg-lei/ asigurat/an</t>
  </si>
  <si>
    <t>Terapia distoniilor musculare cu dirijare electromiografică (cervicale, craniofaciale, ale membrelor, laringiene etc.) cu toxină botulinică pentru copii cu greutate sub 25 kg-lei/asigurat/semestru</t>
  </si>
  <si>
    <t>Terapia distoniilor musculare fără dirijare electromiografică (cervicale, craniofaciale, ale membrelor, laringiene etc.) cu toxină botulinică pentru adulţi şi copii cu greutate peste 25 kg-lei/ asigurat/an</t>
  </si>
  <si>
    <t>Terapia distoniilor musculare fără dirijare electromiografică (cervicale, craniofaciale, ale membrelor, laringiene etc.) cu toxină botulinică pentru copii cu greutate sub 25 kg-lei/ asigurat/semestru</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</si>
  <si>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</si>
  <si>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</si>
  <si>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</si>
  <si>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</si>
  <si>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</si>
  <si>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K51,9</t>
  </si>
  <si>
    <t>Colita ulcerativa nespecificata</t>
  </si>
  <si>
    <t>K86,9</t>
  </si>
  <si>
    <t>Boala pancreasului nespecificata</t>
  </si>
  <si>
    <t>Notă:*Tarifele propuse pentru servicii/cazuri medicale efectuate în regim de spitalizare de zi, să nu depăşească tarifele maximale din anexa 22 la Normele/2017. Acestea vor fi însoţite de fundamentare conf.Anexei 22A din Normele /2017</t>
  </si>
  <si>
    <t>OFERTĂ CAZURI MEDICALE / CAZURI CHIRURGICALE / SERVICII MEDICALE EFECTUATE ÎN REGIM DE SPITALIZARE DE ZI 2017</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</si>
  <si>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</si>
  <si>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</si>
  <si>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</si>
  <si>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</si>
  <si>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</si>
  <si>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</si>
  <si>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</si>
  <si>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</si>
  <si>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</si>
  <si>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</si>
  <si>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Notă: Este obligatorie respectarea în totalitate a machetei. Se completează cantitatea, tariful pentru cazurile/serviciile propuse de fiecare furnizor. Pentru cele pentru care nu prezentaţi ofertă se va completa cu 0 (zero). Anexa se va depune în format electronic şi pe hârtie.</t>
  </si>
  <si>
    <t>NU SE ŞTERG SAU NU SE VOR INSERA RÂNDURI.</t>
  </si>
  <si>
    <t>Raspundem de realitatea, exactitatea si regularitatea datelor</t>
  </si>
  <si>
    <t>REPREZENTANT LEGAL</t>
  </si>
  <si>
    <t>DIRECTOR ECONOMIC</t>
  </si>
  <si>
    <t>ÎNTOCMIT</t>
  </si>
  <si>
    <t>FURNIZOR____________________________</t>
  </si>
  <si>
    <t>Unitatea spitalicească:</t>
  </si>
  <si>
    <t>SECŢII/ COMPARTIMENTE CONFORM STRUCTURII APROBATE DE M.S.</t>
  </si>
  <si>
    <t>Media ultimilor 5 ani</t>
  </si>
  <si>
    <t>Nr. paturi</t>
  </si>
  <si>
    <t>Nr. cazuri externate</t>
  </si>
  <si>
    <t>Nr. zile realizate</t>
  </si>
  <si>
    <t>Durata efectiv realizată</t>
  </si>
  <si>
    <t>Media nr. cazuri externate</t>
  </si>
  <si>
    <t>Media nr. zile realizate</t>
  </si>
  <si>
    <t>Total</t>
  </si>
  <si>
    <t>Notă: media cazurilor externate în ultimii 5 ani ţine cont de modificările de structură aprobate/avizate de M.S., după caz</t>
  </si>
  <si>
    <t>DIRECTOR ECONOMIC/CONTABIL ŞEF</t>
  </si>
  <si>
    <t>Întocmit,</t>
  </si>
  <si>
    <t>Unitatea spitalicească</t>
  </si>
  <si>
    <t>Secţii/ compartimente conf.structurii aprobate de M.S</t>
  </si>
  <si>
    <t>Nr.paturi contractabile 2016</t>
  </si>
  <si>
    <t>Durata optimă de spitalizare conf. Anexei 25 din Norme</t>
  </si>
  <si>
    <t>Durata spitalizare propusă 2016*</t>
  </si>
  <si>
    <t>Estimare cazuri externate 2016</t>
  </si>
  <si>
    <t>Estimare nr.de zile (întregi) estimate 2016</t>
  </si>
  <si>
    <t>_________________________________</t>
  </si>
  <si>
    <t>________________________________</t>
  </si>
  <si>
    <t>Nr. crt.</t>
  </si>
  <si>
    <t>Valoare
- lei -</t>
  </si>
  <si>
    <t>....</t>
  </si>
  <si>
    <t>...</t>
  </si>
  <si>
    <t>TOTAL</t>
  </si>
  <si>
    <t>NOTA:</t>
  </si>
  <si>
    <t>Sectia.......................</t>
  </si>
  <si>
    <t>KIT</t>
  </si>
  <si>
    <t>VACUETTE</t>
  </si>
  <si>
    <t>AC RECOLTARE</t>
  </si>
  <si>
    <t>VATA</t>
  </si>
  <si>
    <t>ALCOOL SANITAR</t>
  </si>
  <si>
    <t>VARFURI PIPETA</t>
  </si>
  <si>
    <t>Alte cheltuieli</t>
  </si>
  <si>
    <t>Denumire procedura/investigatie/explorare/analiza</t>
  </si>
  <si>
    <t>DENUMIRE MEDICAMENT,MATERIAL SANITAR</t>
  </si>
  <si>
    <t>ANEXA</t>
  </si>
  <si>
    <t>mii  lei</t>
  </si>
  <si>
    <t>Subcap. alin.</t>
  </si>
  <si>
    <t>Titlu art.</t>
  </si>
  <si>
    <t>Alin.</t>
  </si>
  <si>
    <t>Denumirea indicatorilor</t>
  </si>
  <si>
    <t>Cheltuieli efective</t>
  </si>
  <si>
    <t>II. CHELTUIELI - TOTAL</t>
  </si>
  <si>
    <t>.01.</t>
  </si>
  <si>
    <t>CHELTUIELI CURENTE</t>
  </si>
  <si>
    <t xml:space="preserve"> 10 TITLUL I CHELTUIELI DE PERSONAL</t>
  </si>
  <si>
    <t>Cheltuieli salariale in bani</t>
  </si>
  <si>
    <t>.01</t>
  </si>
  <si>
    <t>Salarii de baza</t>
  </si>
  <si>
    <t>.02</t>
  </si>
  <si>
    <t>Salarii de merit</t>
  </si>
  <si>
    <t>.03</t>
  </si>
  <si>
    <t>Indemnizatii de conducere</t>
  </si>
  <si>
    <t>.04</t>
  </si>
  <si>
    <t>Spor de vechime</t>
  </si>
  <si>
    <t>.05</t>
  </si>
  <si>
    <t>Sporuri pentru conditii de munca</t>
  </si>
  <si>
    <t>.06</t>
  </si>
  <si>
    <t>Alte sporuri</t>
  </si>
  <si>
    <t>.07</t>
  </si>
  <si>
    <t>Ore suplimentare</t>
  </si>
  <si>
    <t>.08</t>
  </si>
  <si>
    <t>Fond de premii</t>
  </si>
  <si>
    <t>.09</t>
  </si>
  <si>
    <t>Prima de vacanta</t>
  </si>
  <si>
    <t>.10</t>
  </si>
  <si>
    <t>Fond pentru posturi ocupate prin cumul</t>
  </si>
  <si>
    <t>.11</t>
  </si>
  <si>
    <t>Fond aferent platii cu ora</t>
  </si>
  <si>
    <t>.12</t>
  </si>
  <si>
    <t>Indemnizatii platite unor persoane din afara unitatii</t>
  </si>
  <si>
    <t>.13</t>
  </si>
  <si>
    <t>Indemnizatii de delegare</t>
  </si>
  <si>
    <t>.14</t>
  </si>
  <si>
    <t>Indemnizatii de detasare</t>
  </si>
  <si>
    <t>.15</t>
  </si>
  <si>
    <t>Alocatii pentru transportul la si de la locul de munca</t>
  </si>
  <si>
    <t>.16</t>
  </si>
  <si>
    <t>Alocatii pentru locuinte</t>
  </si>
  <si>
    <t>Alte drepturi salariale in bani</t>
  </si>
  <si>
    <t>Cheltuieli salariale in natura</t>
  </si>
  <si>
    <t>Tichete de masa</t>
  </si>
  <si>
    <t>Norme de hrana</t>
  </si>
  <si>
    <t>Uniforme si echipament obligatoriu</t>
  </si>
  <si>
    <t>Alte drepturi salariale in natura</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</si>
  <si>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</si>
  <si>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</si>
  <si>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</si>
  <si>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</si>
  <si>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</si>
  <si>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Prime de asigurare viata platite de angajator pentru angajati</t>
  </si>
  <si>
    <t>Contributii pentru concedii si indemnizatii</t>
  </si>
  <si>
    <t>Contributii la Fondul de garantare a creantelor salariale</t>
  </si>
  <si>
    <t>20 TITLUL II BUNURI SI SERVICII</t>
  </si>
  <si>
    <t xml:space="preserve">Bunuri si servicii </t>
  </si>
  <si>
    <t>Furnituri de birou</t>
  </si>
  <si>
    <t>Materiale de curatenie</t>
  </si>
  <si>
    <t>Iluminat, incalzit si forta motrica</t>
  </si>
  <si>
    <t>Apa, canal si salubritate</t>
  </si>
  <si>
    <t>Carburanti si lubrifianti</t>
  </si>
  <si>
    <t>Piese de schimb</t>
  </si>
  <si>
    <t xml:space="preserve">Transport  </t>
  </si>
  <si>
    <t>Posta, telecomunicatii, radio, tv, internet</t>
  </si>
  <si>
    <t>Materiale si prestari de servicii cu caracter functional</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</si>
  <si>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</si>
  <si>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</si>
  <si>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</si>
  <si>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</si>
  <si>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</si>
  <si>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</si>
  <si>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</si>
  <si>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</si>
  <si>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</si>
  <si>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</si>
  <si>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</si>
  <si>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 xml:space="preserve">Uniforme si echipament </t>
  </si>
  <si>
    <t>Lenjerie si accesorii de pat</t>
  </si>
  <si>
    <t>Alte obiecte de inventar</t>
  </si>
  <si>
    <t>Deplasari, detasari, transferari</t>
  </si>
  <si>
    <t>Deplasari interne, detasari, transferari</t>
  </si>
  <si>
    <t>Deplasari in strainatate</t>
  </si>
  <si>
    <t>Materiale de laborator</t>
  </si>
  <si>
    <t>Cercetare - dezvoltare</t>
  </si>
  <si>
    <t>Carti, publicatii si materiale documentare</t>
  </si>
  <si>
    <t>Consultanta si expertiza</t>
  </si>
  <si>
    <t>Pregatire profesionala</t>
  </si>
  <si>
    <t>Protectia muncii</t>
  </si>
  <si>
    <t>Cheltuieli judiciare si extrajudiciare pentru interesele statului</t>
  </si>
  <si>
    <t>Tichete cadou</t>
  </si>
  <si>
    <t>Reclama si publicitate</t>
  </si>
  <si>
    <t>Prime de asigurare non-viata</t>
  </si>
  <si>
    <t>Chirii</t>
  </si>
  <si>
    <t>Executarea silita a creantelor bugetare</t>
  </si>
  <si>
    <t>Alte cheltuieli cu bunuri si servicii</t>
  </si>
  <si>
    <t>Răspundem de realitatea si exactitatea datelor</t>
  </si>
  <si>
    <t>FURNIZOR</t>
  </si>
  <si>
    <t>Valoare</t>
  </si>
  <si>
    <t>Cod diagnostic</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</si>
  <si>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</si>
  <si>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</si>
  <si>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</si>
  <si>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</si>
  <si>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</si>
  <si>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</si>
  <si>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</si>
  <si>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</si>
  <si>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</si>
  <si>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</si>
  <si>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</si>
  <si>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</si>
  <si>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B18.1</t>
  </si>
  <si>
    <t>Hepatita virală cronică B fără agent Delta</t>
  </si>
  <si>
    <t>B18.2</t>
  </si>
  <si>
    <t>Hepatita virală cronică C</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</si>
  <si>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</si>
  <si>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</si>
  <si>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</si>
  <si>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</si>
  <si>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</si>
  <si>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</si>
  <si>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</si>
  <si>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</si>
  <si>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</si>
  <si>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</si>
  <si>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</si>
  <si>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</si>
  <si>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</si>
  <si>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</si>
  <si>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</si>
  <si>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</si>
  <si>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</si>
  <si>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</si>
  <si>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</si>
  <si>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</si>
  <si>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</si>
  <si>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</si>
  <si>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</si>
  <si>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</si>
  <si>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</si>
  <si>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</si>
  <si>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</si>
  <si>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</si>
  <si>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</si>
  <si>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</si>
  <si>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</si>
  <si>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</si>
  <si>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</si>
  <si>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</si>
  <si>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</si>
  <si>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</si>
  <si>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</si>
  <si>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</si>
  <si>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</si>
  <si>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I10</t>
  </si>
  <si>
    <t>Hipertensiunea esenţială (primară)</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</si>
  <si>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</si>
  <si>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</si>
  <si>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</si>
  <si>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</si>
  <si>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</si>
  <si>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</si>
  <si>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</si>
  <si>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</si>
  <si>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</si>
  <si>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</si>
  <si>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</si>
  <si>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</si>
  <si>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</si>
  <si>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</si>
  <si>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</si>
  <si>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</si>
  <si>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</si>
  <si>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</si>
  <si>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</si>
  <si>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</si>
  <si>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</si>
  <si>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</si>
  <si>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</si>
  <si>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</si>
  <si>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</si>
  <si>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</si>
  <si>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</si>
  <si>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</si>
  <si>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</si>
  <si>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</si>
  <si>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</si>
  <si>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</si>
  <si>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</si>
  <si>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</si>
  <si>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</si>
  <si>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</si>
  <si>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</si>
  <si>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</si>
  <si>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</si>
  <si>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</si>
  <si>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</si>
  <si>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</si>
  <si>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</si>
  <si>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</si>
  <si>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</si>
  <si>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</si>
  <si>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</si>
  <si>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</si>
  <si>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</si>
  <si>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</si>
  <si>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</si>
  <si>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</si>
  <si>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</si>
  <si>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</si>
  <si>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</si>
  <si>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</si>
  <si>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</si>
  <si>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</si>
  <si>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</si>
  <si>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</si>
  <si>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</si>
  <si>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</si>
  <si>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</si>
  <si>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</si>
  <si>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</si>
  <si>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</si>
  <si>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</si>
  <si>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</si>
  <si>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</si>
  <si>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</si>
  <si>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</si>
  <si>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</si>
  <si>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</si>
  <si>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</si>
  <si>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</si>
  <si>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</si>
  <si>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</si>
  <si>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</si>
  <si>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</si>
  <si>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</si>
  <si>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</si>
  <si>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</si>
  <si>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</si>
  <si>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</si>
  <si>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</si>
  <si>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</si>
  <si>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</si>
  <si>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</si>
  <si>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</si>
  <si>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</si>
  <si>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</si>
  <si>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</si>
  <si>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</si>
  <si>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</si>
  <si>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</si>
  <si>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</si>
  <si>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</si>
  <si>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</si>
  <si>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</si>
  <si>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</si>
  <si>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</si>
  <si>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</si>
  <si>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</si>
  <si>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</si>
  <si>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</si>
  <si>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</si>
  <si>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</si>
  <si>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</si>
  <si>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</si>
  <si>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</si>
  <si>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</si>
  <si>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</si>
  <si>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</si>
  <si>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</si>
  <si>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</si>
  <si>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</si>
  <si>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</si>
  <si>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</si>
  <si>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</si>
  <si>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</si>
  <si>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</si>
  <si>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</si>
  <si>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</si>
  <si>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</si>
  <si>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</si>
  <si>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</si>
  <si>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</si>
  <si>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</si>
  <si>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</si>
  <si>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</si>
  <si>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</si>
  <si>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</si>
  <si>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</si>
  <si>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</si>
  <si>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</si>
  <si>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</si>
  <si>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</si>
  <si>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</si>
  <si>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</si>
  <si>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</si>
  <si>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</si>
  <si>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</si>
  <si>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</si>
  <si>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</si>
  <si>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</si>
  <si>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</si>
  <si>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</si>
  <si>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</si>
  <si>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</si>
  <si>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</si>
  <si>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</si>
  <si>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</si>
  <si>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</si>
  <si>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</si>
  <si>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</si>
  <si>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</si>
  <si>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</si>
  <si>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</si>
  <si>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</si>
  <si>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</si>
  <si>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</si>
  <si>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</si>
  <si>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</si>
  <si>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</si>
  <si>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</si>
  <si>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</si>
  <si>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</si>
  <si>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</si>
  <si>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</si>
  <si>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283.18</t>
  </si>
  <si>
    <t>E04301</t>
  </si>
  <si>
    <t>Amigdalectomie</t>
  </si>
  <si>
    <t>Tonsilectomia fără adenoidectomie</t>
  </si>
  <si>
    <t>589.67</t>
  </si>
  <si>
    <t>E04302</t>
  </si>
  <si>
    <t>Tonsilectomia cu adenoidectomie</t>
  </si>
  <si>
    <t>P07001</t>
  </si>
  <si>
    <t>Rinoplastie posttraumatică (reducerea şi imobilizarea fracturilor piramidei nazale după un traumatism recent)</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</si>
  <si>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</si>
  <si>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</si>
  <si>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</si>
  <si>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</si>
  <si>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</si>
  <si>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</si>
  <si>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</si>
  <si>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</si>
  <si>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</si>
  <si>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</si>
  <si>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</si>
  <si>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</si>
  <si>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</si>
  <si>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</si>
  <si>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</si>
  <si>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</si>
  <si>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</si>
  <si>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</si>
  <si>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</si>
  <si>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</si>
  <si>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</si>
  <si>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629.69</t>
  </si>
  <si>
    <t>G02403</t>
  </si>
  <si>
    <t>Fibrobronhoscopia</t>
  </si>
  <si>
    <t>G03103</t>
  </si>
  <si>
    <t>Biopsia pleurei</t>
  </si>
  <si>
    <t>I00601</t>
  </si>
  <si>
    <t>Biopsie ganglioni laterocervicali şi supraclaviculari</t>
  </si>
  <si>
    <t>Biopsie de ganglion limfatic</t>
  </si>
  <si>
    <t>416.26</t>
  </si>
  <si>
    <t>G03102</t>
  </si>
  <si>
    <t>Puncţie biopsie transparietală cu ac pentru formaţiuni tumorale pulmonare</t>
  </si>
  <si>
    <t>Biopsia percutanata(cu ac) a plamanului</t>
  </si>
  <si>
    <t>696.26</t>
  </si>
  <si>
    <t>G04103</t>
  </si>
  <si>
    <t>Implantare cateter pleural</t>
  </si>
  <si>
    <t>Inserţia cateterului intercostal pentru drenaj</t>
  </si>
  <si>
    <t>653.15</t>
  </si>
  <si>
    <t>E04303</t>
  </si>
  <si>
    <t>Adenoidectomie</t>
  </si>
  <si>
    <t>Adenoidectomia fără tonsilectomie</t>
  </si>
  <si>
    <t>G02502</t>
  </si>
  <si>
    <t>Extracţia de corpi străini prin bronhoscopie</t>
  </si>
  <si>
    <t>Bronhoscopia cu extracţia unui corp străin</t>
  </si>
  <si>
    <t>526.19</t>
  </si>
  <si>
    <t>C05702</t>
  </si>
  <si>
    <t>Strabismul adultului</t>
  </si>
  <si>
    <t>Proceduri pentru strabism implicând 1 sau 2 muşchi, un ochi</t>
  </si>
  <si>
    <t>246.93</t>
  </si>
  <si>
    <t>C01302</t>
  </si>
  <si>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</si>
  <si>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</si>
  <si>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</si>
  <si>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</si>
  <si>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</si>
  <si>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</si>
  <si>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</si>
  <si>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</si>
  <si>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</si>
  <si>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</si>
  <si>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</si>
  <si>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</si>
  <si>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</si>
  <si>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</si>
  <si>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</si>
  <si>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</si>
  <si>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</si>
  <si>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</si>
  <si>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</si>
  <si>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</si>
  <si>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</si>
  <si>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</si>
  <si>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</si>
  <si>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</si>
  <si>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</si>
  <si>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</si>
  <si>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</si>
  <si>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</si>
  <si>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</si>
  <si>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</si>
  <si>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</si>
  <si>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</si>
  <si>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</si>
  <si>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</si>
  <si>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</si>
  <si>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</si>
  <si>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</si>
  <si>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</si>
  <si>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M04402</t>
  </si>
  <si>
    <t>Reparaţia cisto şi rectocelului</t>
  </si>
  <si>
    <t>Corecţia chirurgicală a rectocelului</t>
  </si>
  <si>
    <t>480.31</t>
  </si>
  <si>
    <t>M04403</t>
  </si>
  <si>
    <t>Corecţia chirurgicală a cistocelului şi rectocelului</t>
  </si>
  <si>
    <t>O13205</t>
  </si>
  <si>
    <t>Artroscopia genunchiului</t>
  </si>
  <si>
    <t>439.53</t>
  </si>
  <si>
    <t>O13404</t>
  </si>
  <si>
    <t>Operaţia artroscopică a meniscului</t>
  </si>
  <si>
    <t>Meniscectomie artroscopică a genunchiului</t>
  </si>
  <si>
    <t>371.57</t>
  </si>
  <si>
    <t>O18104</t>
  </si>
  <si>
    <t>Îndepărtarea materialului de osteosinteză</t>
  </si>
  <si>
    <t>Îndepărtarea de brosă, şurub sau fir metalic, neclasificată în altă parte</t>
  </si>
  <si>
    <t>492.38</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</si>
  <si>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</si>
  <si>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</si>
  <si>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</si>
  <si>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</si>
  <si>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</si>
  <si>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</si>
  <si>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</si>
  <si>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</si>
  <si>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674.75</t>
  </si>
  <si>
    <t>A07403</t>
  </si>
  <si>
    <t>Decompresia tunelului carpian</t>
  </si>
  <si>
    <t>O13601</t>
  </si>
  <si>
    <t>Excizia chistului Baker</t>
  </si>
  <si>
    <t>682.96</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</si>
  <si>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</si>
  <si>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</si>
  <si>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</si>
  <si>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</si>
  <si>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</si>
  <si>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</si>
  <si>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</si>
  <si>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</si>
  <si>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855.88</t>
  </si>
  <si>
    <t>O15304</t>
  </si>
  <si>
    <t>Reconstrucţia ligamentului încrucişat al genunchiului cu repararea meniscului</t>
  </si>
  <si>
    <t>Q00501</t>
  </si>
  <si>
    <t>Excizia locală a leziunilor sânului</t>
  </si>
  <si>
    <t>Excizia leziunilor sânului</t>
  </si>
  <si>
    <t>413.52</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</si>
  <si>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</si>
  <si>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</si>
  <si>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</si>
  <si>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</si>
  <si>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</si>
  <si>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</si>
  <si>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J01401</t>
  </si>
  <si>
    <t>Chirurgia laparoscopică antireflux</t>
  </si>
  <si>
    <t>Esofagogastromiotomia laparoscopică cu recalibrarea hiatusului diafragmatic</t>
  </si>
  <si>
    <t>J01402</t>
  </si>
  <si>
    <t>Esofagogastromiotomia laparoscopică cu fundoplastie</t>
  </si>
  <si>
    <t>J01403</t>
  </si>
  <si>
    <t>Esofagogastromiotomia laparoscopică cu închiderea hiatusului diafragmatic şi fundoplastie</t>
  </si>
  <si>
    <t>J08504</t>
  </si>
  <si>
    <t>Hemoroidectomia</t>
  </si>
  <si>
    <t>631.35</t>
  </si>
  <si>
    <t>J12603</t>
  </si>
  <si>
    <t>Cura chirurgicală a herniei inghinale</t>
  </si>
  <si>
    <t>Cura chirurgicală a herniei inghinale unilaterale</t>
  </si>
  <si>
    <t>J12604</t>
  </si>
  <si>
    <t>Cura chirurgicală a herniei inghinale bilaterale</t>
  </si>
  <si>
    <t>J06102</t>
  </si>
  <si>
    <t>Endoscopie digestivă inferioară cu polipectomie şi biopsie</t>
  </si>
  <si>
    <t>Colonoscopia flexibilă până la flexura hepatică, cu polipectomie</t>
  </si>
  <si>
    <t>J06104</t>
  </si>
  <si>
    <t>Colonoscopia flexibilă până la cec, cu polipectomie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</si>
  <si>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</si>
  <si>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</si>
  <si>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</si>
  <si>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</si>
  <si>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</si>
  <si>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</si>
  <si>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</si>
  <si>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</si>
  <si>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</si>
  <si>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</si>
  <si>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</si>
  <si>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</si>
  <si>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</si>
  <si>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</si>
  <si>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J05501</t>
  </si>
  <si>
    <t>Endoscopie digestivă inferioară</t>
  </si>
  <si>
    <t>Colonoscopia flexibilă până la flexura hepatica</t>
  </si>
  <si>
    <t>J05502</t>
  </si>
  <si>
    <t>Colonoscopia flexibilă până la cec</t>
  </si>
  <si>
    <t>J06101</t>
  </si>
  <si>
    <t>Endoscopie digestivă inferioară cu biopsie</t>
  </si>
  <si>
    <t>Colonoscopia flexibilă până la flexura hepatică, cu biopsie</t>
  </si>
  <si>
    <t>J06103</t>
  </si>
  <si>
    <t>Colonoscopia flexibilă până la cec, cu biopsie</t>
  </si>
  <si>
    <t>L03702</t>
  </si>
  <si>
    <t>Terapia chirurgicală a fimozei</t>
  </si>
  <si>
    <t>Circumcizia la bărbat</t>
  </si>
  <si>
    <t>193.54</t>
  </si>
  <si>
    <t>L04101</t>
  </si>
  <si>
    <t>Reducerea parafimozei</t>
  </si>
  <si>
    <t>H12002</t>
  </si>
  <si>
    <t>Chirurgia varicelor</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</si>
  <si>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</si>
  <si>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</si>
  <si>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</si>
  <si>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</si>
  <si>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</si>
  <si>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</si>
  <si>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</si>
  <si>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</si>
  <si>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</si>
  <si>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</si>
  <si>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</si>
  <si>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</si>
  <si>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</si>
  <si>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</si>
  <si>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</si>
  <si>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162.44</t>
  </si>
  <si>
    <t>O19301</t>
  </si>
  <si>
    <t>Debridarea excizională a părţilor moi</t>
  </si>
  <si>
    <t>649.77</t>
  </si>
  <si>
    <t>P02201</t>
  </si>
  <si>
    <t>Debridarea excizională a tegumentului şi ţesutului subcutanat</t>
  </si>
  <si>
    <t>Dilatarea şi curetajul după avort sau pentru întrerupere de sarcină</t>
  </si>
  <si>
    <t>462.30</t>
  </si>
  <si>
    <t>O17801</t>
  </si>
  <si>
    <t>Aplicarea dispozitivului de fixare externă neclasificată altundeva</t>
  </si>
  <si>
    <t>965.45</t>
  </si>
  <si>
    <t>P01701</t>
  </si>
  <si>
    <t>Biopsia tegumentului şi ţesutului subcutanat</t>
  </si>
  <si>
    <t>609.55</t>
  </si>
  <si>
    <t>P00701</t>
  </si>
  <si>
    <t>Incizia şi drenajul tegumentelor şi ale ţesutului subcutanat</t>
  </si>
  <si>
    <t>Incizia şi drenajul hematomului tegumentar şi al ţesutului subcutanat</t>
  </si>
  <si>
    <t>519.43</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</si>
  <si>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</si>
  <si>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</si>
  <si>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</si>
  <si>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</si>
  <si>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</si>
  <si>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</si>
  <si>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</si>
  <si>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444.84</t>
  </si>
  <si>
    <t>P01901</t>
  </si>
  <si>
    <t>Excizia leziunilor tegumentare şi ţesutului subcutanat</t>
  </si>
  <si>
    <t>Excizia leziunilor tegumentare şi ţesutului subcutanat în alte zone</t>
  </si>
  <si>
    <t>555.80</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</si>
  <si>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</si>
  <si>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</si>
  <si>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</si>
  <si>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</si>
  <si>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</si>
  <si>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</si>
  <si>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</si>
  <si>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</si>
  <si>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454.09</t>
  </si>
  <si>
    <t>P01309</t>
  </si>
  <si>
    <t>Electroterapia leziunilor tegumentare, leziuni multiple/leziune unică</t>
  </si>
  <si>
    <t>Electroterapia leziunilor tegumentare, leziune unică</t>
  </si>
  <si>
    <t>273.03</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</si>
  <si>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</si>
  <si>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</si>
  <si>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</si>
  <si>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</si>
  <si>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</si>
  <si>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360.11</t>
  </si>
  <si>
    <t>P02504</t>
  </si>
  <si>
    <t>Rezecţia parţială a unghiei încarnate</t>
  </si>
  <si>
    <t>O18108</t>
  </si>
  <si>
    <t>Îndepărtarea dispozitivului de fixare externă</t>
  </si>
  <si>
    <t>379.98</t>
  </si>
  <si>
    <t>H06801</t>
  </si>
  <si>
    <t>Coronarografie</t>
  </si>
  <si>
    <t>1050.94</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</si>
  <si>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</si>
  <si>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</si>
  <si>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</si>
  <si>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</si>
  <si>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</si>
  <si>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</si>
  <si>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</si>
  <si>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</si>
  <si>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538.48</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</si>
  <si>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</si>
  <si>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</si>
  <si>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</si>
  <si>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</si>
  <si>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</si>
  <si>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</si>
  <si>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</si>
  <si>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</si>
  <si>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</si>
  <si>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</si>
  <si>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</si>
  <si>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</si>
  <si>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</si>
  <si>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</si>
  <si>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</si>
  <si>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</si>
  <si>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</si>
  <si>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</si>
  <si>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</si>
  <si>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</si>
  <si>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</si>
  <si>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</si>
  <si>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</si>
  <si>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</si>
  <si>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</si>
  <si>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</si>
  <si>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</si>
  <si>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</si>
  <si>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</si>
  <si>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</si>
  <si>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</si>
  <si>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</si>
  <si>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</si>
  <si>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</si>
  <si>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</si>
  <si>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</si>
  <si>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 xml:space="preserve">          480.31</t>
  </si>
  <si>
    <t>K05303</t>
  </si>
  <si>
    <t>Cistostomia percutanata cu insertia percutanata a cateterului suprapubic</t>
  </si>
  <si>
    <t>Cistotomia percutanată (cistostomia)</t>
  </si>
  <si>
    <t>259.72</t>
  </si>
  <si>
    <t>K04901</t>
  </si>
  <si>
    <t>Cistoscopia</t>
  </si>
  <si>
    <t xml:space="preserve">            297.50</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</si>
  <si>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</si>
  <si>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</si>
  <si>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</si>
  <si>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</si>
  <si>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</si>
  <si>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</si>
  <si>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</si>
  <si>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</si>
  <si>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</si>
  <si>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</si>
  <si>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</si>
  <si>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</si>
  <si>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</si>
  <si>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</si>
  <si>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</si>
  <si>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</si>
  <si>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</si>
  <si>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</si>
  <si>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</si>
  <si>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</si>
  <si>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</si>
  <si>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</si>
  <si>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</si>
  <si>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</si>
  <si>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</si>
  <si>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</si>
  <si>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</si>
  <si>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</si>
  <si>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</si>
  <si>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</si>
  <si>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 xml:space="preserve">            742.92</t>
  </si>
  <si>
    <t>E01805</t>
  </si>
  <si>
    <t>Antrostomia maxilara intranazala, unilateral</t>
  </si>
  <si>
    <t xml:space="preserve">            589.67</t>
  </si>
  <si>
    <t>E02805</t>
  </si>
  <si>
    <t>Parotidectomia</t>
  </si>
  <si>
    <t>Excizia partiala a glandei parotide</t>
  </si>
  <si>
    <t>E03601</t>
  </si>
  <si>
    <t>Chirurgia ronhopatiei cronice</t>
  </si>
  <si>
    <t>Uvulopalatofaringoplastia</t>
  </si>
  <si>
    <t>500.00</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</si>
  <si>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</si>
  <si>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</si>
  <si>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</si>
  <si>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</si>
  <si>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</si>
  <si>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</si>
  <si>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</si>
  <si>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</si>
  <si>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</si>
  <si>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</si>
  <si>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</si>
  <si>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</si>
  <si>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</si>
  <si>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</si>
  <si>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 xml:space="preserve">            500.00</t>
  </si>
  <si>
    <t>J08102</t>
  </si>
  <si>
    <t>Excizia fistulei anale implicand jumatatea superioara a sfincterului anal</t>
  </si>
  <si>
    <t>J12401</t>
  </si>
  <si>
    <t>Terapia chirurgicala a tumorilor de perete abdominal sau ombilic</t>
  </si>
  <si>
    <t>Biopsia peretelui abdominal sau a ombilicului</t>
  </si>
  <si>
    <t xml:space="preserve">            300.00</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</si>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</sst>
</file>

<file path=xl/styles.xml><?xml version="1.0" encoding="utf-8"?>
<styleSheet xmlns="http://schemas.openxmlformats.org/spreadsheetml/2006/main">
  <numFmts count="21">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15">
    <font>
      <sz val="10"/>
      <name val="Arial"/>
      <family val="0"/>
    </font>
    <font>
      <sz val="8"/>
      <name val="Arial"/>
      <family val="0"/>
    </font>
    <font>
      <b/>
      <sz val="10"/>
      <name val="Arial"/>
      <family val="2"/>
    </font>
    <font>
      <b/>
      <i/>
      <sz val="10"/>
      <name val="Arial"/>
      <family val="2"/>
    </font>
    <font>
      <b/>
      <sz val="10"/>
      <color indexed="12"/>
      <name val="Arial"/>
      <family val="2"/>
    </font>
    <font>
      <sz val="10"/>
      <color indexed="12"/>
      <name val="Arial"/>
      <family val="2"/>
    </font>
    <font>
      <b/>
      <i/>
      <sz val="12"/>
      <name val="Arial"/>
      <family val="2"/>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sz val="12"/>
      <name val="Arial"/>
      <family val="2"/>
    </font>
    <font>
      <i/>
      <sz val="10"/>
      <name val="Arial"/>
      <family val="2"/>
    </font>
    <font>
      <sz val="10"/>
      <name val="Tahoma"/>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hair"/>
      <right style="hair"/>
      <top style="hair"/>
      <bottom style="hair"/>
    </border>
    <border>
      <left style="thin"/>
      <right style="medium"/>
      <top style="medium"/>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2" fillId="0" borderId="0" xfId="0" applyFont="1" applyAlignment="1">
      <alignment/>
    </xf>
    <xf numFmtId="0" fontId="2" fillId="0" borderId="1" xfId="0" applyFont="1" applyBorder="1" applyAlignment="1">
      <alignment horizontal="center" wrapText="1"/>
    </xf>
    <xf numFmtId="0" fontId="0" fillId="0" borderId="0" xfId="0" applyBorder="1" applyAlignment="1">
      <alignment/>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4" xfId="0" applyBorder="1" applyAlignment="1">
      <alignment horizontal="center"/>
    </xf>
    <xf numFmtId="0" fontId="0" fillId="0" borderId="5" xfId="0" applyBorder="1" applyAlignment="1">
      <alignment/>
    </xf>
    <xf numFmtId="0" fontId="2" fillId="0" borderId="6" xfId="0" applyFont="1" applyBorder="1" applyAlignment="1">
      <alignment/>
    </xf>
    <xf numFmtId="0" fontId="2" fillId="0" borderId="7"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0" fillId="0" borderId="4" xfId="0" applyFill="1" applyBorder="1" applyAlignment="1">
      <alignment horizontal="center"/>
    </xf>
    <xf numFmtId="0" fontId="2" fillId="0" borderId="8" xfId="0" applyFont="1" applyFill="1" applyBorder="1" applyAlignment="1">
      <alignment horizontal="center"/>
    </xf>
    <xf numFmtId="0" fontId="2"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xf>
    <xf numFmtId="0" fontId="4" fillId="0" borderId="0" xfId="0" applyFont="1" applyFill="1" applyAlignment="1">
      <alignment/>
    </xf>
    <xf numFmtId="3" fontId="0" fillId="0" borderId="0" xfId="0" applyNumberFormat="1" applyFont="1" applyFill="1" applyAlignment="1">
      <alignment/>
    </xf>
    <xf numFmtId="3" fontId="3" fillId="0" borderId="0" xfId="0" applyNumberFormat="1" applyFont="1" applyFill="1" applyAlignment="1">
      <alignment/>
    </xf>
    <xf numFmtId="3" fontId="2" fillId="0" borderId="9" xfId="0" applyNumberFormat="1" applyFont="1" applyFill="1" applyBorder="1" applyAlignment="1">
      <alignment horizontal="center" vertical="top" wrapText="1"/>
    </xf>
    <xf numFmtId="0" fontId="0" fillId="0" borderId="0" xfId="0" applyFont="1" applyFill="1" applyAlignment="1">
      <alignment horizontal="center" vertical="top"/>
    </xf>
    <xf numFmtId="4" fontId="5" fillId="0" borderId="0" xfId="0" applyNumberFormat="1" applyFont="1" applyFill="1" applyAlignment="1">
      <alignment horizontal="center" vertical="top"/>
    </xf>
    <xf numFmtId="0" fontId="5" fillId="0" borderId="0" xfId="0" applyFont="1" applyFill="1" applyAlignment="1">
      <alignment horizontal="center" vertical="top"/>
    </xf>
    <xf numFmtId="0" fontId="4" fillId="0" borderId="0" xfId="0" applyFont="1" applyFill="1" applyAlignment="1">
      <alignment horizontal="center" vertical="top"/>
    </xf>
    <xf numFmtId="3" fontId="0" fillId="0" borderId="9" xfId="0" applyNumberFormat="1" applyFont="1" applyFill="1" applyBorder="1" applyAlignment="1">
      <alignment/>
    </xf>
    <xf numFmtId="3" fontId="2" fillId="0" borderId="9" xfId="0" applyNumberFormat="1" applyFont="1" applyFill="1" applyBorder="1" applyAlignment="1">
      <alignment horizontal="center"/>
    </xf>
    <xf numFmtId="0" fontId="5" fillId="0" borderId="0" xfId="0" applyFont="1" applyFill="1" applyAlignment="1">
      <alignment/>
    </xf>
    <xf numFmtId="3" fontId="2" fillId="0" borderId="9" xfId="0" applyNumberFormat="1" applyFont="1" applyFill="1" applyBorder="1" applyAlignment="1">
      <alignment horizontal="right"/>
    </xf>
    <xf numFmtId="3" fontId="2" fillId="0" borderId="9" xfId="0" applyNumberFormat="1" applyFont="1" applyFill="1" applyBorder="1" applyAlignment="1">
      <alignment/>
    </xf>
    <xf numFmtId="4" fontId="2" fillId="0" borderId="9" xfId="0" applyNumberFormat="1" applyFont="1" applyFill="1" applyBorder="1" applyAlignment="1">
      <alignment/>
    </xf>
    <xf numFmtId="4" fontId="5" fillId="0" borderId="0" xfId="0" applyNumberFormat="1" applyFont="1" applyFill="1" applyAlignment="1">
      <alignment/>
    </xf>
    <xf numFmtId="3" fontId="0" fillId="0" borderId="9" xfId="0" applyNumberFormat="1" applyFont="1" applyFill="1" applyBorder="1" applyAlignment="1">
      <alignment horizontal="right"/>
    </xf>
    <xf numFmtId="4" fontId="0" fillId="0" borderId="9" xfId="0" applyNumberFormat="1" applyFont="1" applyFill="1" applyBorder="1" applyAlignment="1">
      <alignment/>
    </xf>
    <xf numFmtId="4" fontId="5" fillId="0" borderId="0" xfId="0" applyNumberFormat="1" applyFont="1" applyFill="1" applyAlignment="1">
      <alignment/>
    </xf>
    <xf numFmtId="0" fontId="5" fillId="0" borderId="0" xfId="0" applyFont="1" applyFill="1" applyAlignment="1">
      <alignment/>
    </xf>
    <xf numFmtId="3" fontId="0" fillId="0" borderId="9" xfId="0" applyNumberFormat="1" applyFont="1" applyFill="1" applyBorder="1" applyAlignment="1">
      <alignment horizontal="justify" vertical="center" wrapText="1"/>
    </xf>
    <xf numFmtId="0" fontId="0" fillId="0" borderId="9" xfId="0" applyFont="1" applyFill="1" applyBorder="1" applyAlignment="1">
      <alignment/>
    </xf>
    <xf numFmtId="3" fontId="0" fillId="0" borderId="9" xfId="0" applyNumberFormat="1" applyFont="1" applyFill="1" applyBorder="1" applyAlignment="1">
      <alignment horizontal="left" wrapText="1"/>
    </xf>
    <xf numFmtId="3" fontId="2" fillId="0" borderId="9" xfId="0" applyNumberFormat="1" applyFont="1" applyFill="1" applyBorder="1" applyAlignment="1">
      <alignment horizontal="right" vertical="center"/>
    </xf>
    <xf numFmtId="3" fontId="2" fillId="0" borderId="9" xfId="0" applyNumberFormat="1" applyFont="1" applyFill="1" applyBorder="1" applyAlignment="1">
      <alignment horizontal="left" wrapText="1"/>
    </xf>
    <xf numFmtId="3" fontId="0" fillId="0" borderId="9" xfId="0" applyNumberFormat="1" applyFont="1" applyFill="1" applyBorder="1" applyAlignment="1">
      <alignment horizontal="right" vertical="center"/>
    </xf>
    <xf numFmtId="3" fontId="2" fillId="0" borderId="9" xfId="0" applyNumberFormat="1" applyFont="1" applyFill="1" applyBorder="1" applyAlignment="1">
      <alignment horizontal="justify" wrapText="1"/>
    </xf>
    <xf numFmtId="3" fontId="2" fillId="0" borderId="9" xfId="0" applyNumberFormat="1" applyFont="1" applyFill="1" applyBorder="1" applyAlignment="1">
      <alignment horizontal="justify" vertical="center" wrapText="1"/>
    </xf>
    <xf numFmtId="3" fontId="2" fillId="0" borderId="9" xfId="0" applyNumberFormat="1" applyFont="1" applyFill="1" applyBorder="1" applyAlignment="1">
      <alignment horizontal="left" vertical="center" wrapText="1"/>
    </xf>
    <xf numFmtId="3" fontId="6" fillId="0" borderId="0" xfId="0" applyNumberFormat="1" applyFont="1" applyFill="1" applyBorder="1" applyAlignment="1">
      <alignment vertical="center"/>
    </xf>
    <xf numFmtId="3" fontId="0" fillId="0" borderId="0" xfId="0" applyNumberFormat="1" applyFont="1" applyFill="1" applyBorder="1" applyAlignment="1">
      <alignment/>
    </xf>
    <xf numFmtId="4" fontId="0" fillId="0" borderId="0" xfId="0" applyNumberFormat="1" applyFont="1" applyFill="1" applyBorder="1" applyAlignment="1">
      <alignment/>
    </xf>
    <xf numFmtId="0" fontId="4" fillId="0" borderId="0" xfId="0" applyFont="1" applyAlignment="1">
      <alignment/>
    </xf>
    <xf numFmtId="3" fontId="2" fillId="0" borderId="0" xfId="0" applyNumberFormat="1" applyFont="1" applyFill="1" applyBorder="1" applyAlignment="1">
      <alignment/>
    </xf>
    <xf numFmtId="0" fontId="2" fillId="0" borderId="0" xfId="0" applyFont="1" applyBorder="1" applyAlignment="1">
      <alignment horizontal="center" wrapText="1"/>
    </xf>
    <xf numFmtId="0" fontId="2" fillId="0" borderId="10" xfId="0" applyFont="1" applyFill="1" applyBorder="1" applyAlignment="1">
      <alignment horizontal="center" wrapText="1"/>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4" fontId="9" fillId="0" borderId="0" xfId="0" applyNumberFormat="1" applyFont="1" applyAlignment="1">
      <alignment/>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4" fontId="9" fillId="0" borderId="1" xfId="0" applyNumberFormat="1" applyFont="1" applyBorder="1" applyAlignment="1">
      <alignment horizontal="center" wrapText="1"/>
    </xf>
    <xf numFmtId="0" fontId="8" fillId="0" borderId="11" xfId="0" applyFont="1" applyBorder="1" applyAlignment="1">
      <alignment horizontal="center" vertical="center" wrapText="1"/>
    </xf>
    <xf numFmtId="0" fontId="7" fillId="0" borderId="1" xfId="0" applyFont="1" applyFill="1" applyBorder="1" applyAlignment="1">
      <alignmen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vertical="top" wrapText="1"/>
    </xf>
    <xf numFmtId="4" fontId="9" fillId="0" borderId="1" xfId="0" applyNumberFormat="1" applyFont="1" applyBorder="1" applyAlignment="1">
      <alignment horizontal="right" wrapText="1"/>
    </xf>
    <xf numFmtId="0" fontId="7" fillId="0" borderId="11" xfId="0" applyFont="1" applyBorder="1" applyAlignment="1">
      <alignment/>
    </xf>
    <xf numFmtId="0" fontId="7" fillId="0" borderId="1" xfId="0" applyFont="1" applyBorder="1" applyAlignment="1">
      <alignment/>
    </xf>
    <xf numFmtId="4" fontId="7" fillId="0" borderId="1" xfId="0" applyNumberFormat="1" applyFont="1" applyBorder="1" applyAlignment="1">
      <alignment/>
    </xf>
    <xf numFmtId="4" fontId="9" fillId="0" borderId="1" xfId="0" applyNumberFormat="1" applyFont="1" applyBorder="1" applyAlignment="1">
      <alignment horizontal="right" vertical="top" wrapText="1"/>
    </xf>
    <xf numFmtId="4" fontId="9" fillId="0" borderId="1" xfId="0" applyNumberFormat="1" applyFont="1" applyFill="1" applyBorder="1" applyAlignment="1">
      <alignment horizontal="right" wrapText="1"/>
    </xf>
    <xf numFmtId="0" fontId="7" fillId="2" borderId="1" xfId="0" applyFont="1" applyFill="1" applyBorder="1" applyAlignment="1">
      <alignment horizontal="justify"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vertical="top" wrapText="1"/>
    </xf>
    <xf numFmtId="0" fontId="10" fillId="0" borderId="11" xfId="0" applyFont="1" applyBorder="1" applyAlignment="1">
      <alignment/>
    </xf>
    <xf numFmtId="0" fontId="10" fillId="0" borderId="1" xfId="0" applyFont="1" applyBorder="1" applyAlignment="1">
      <alignment/>
    </xf>
    <xf numFmtId="0" fontId="10" fillId="0" borderId="0" xfId="0" applyFont="1" applyAlignment="1">
      <alignment/>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3" borderId="12" xfId="0" applyFont="1" applyFill="1" applyBorder="1" applyAlignment="1">
      <alignment vertical="top" wrapText="1"/>
    </xf>
    <xf numFmtId="4" fontId="9" fillId="0" borderId="12" xfId="0" applyNumberFormat="1" applyFont="1" applyBorder="1" applyAlignment="1">
      <alignment horizontal="right" vertical="top" wrapText="1"/>
    </xf>
    <xf numFmtId="0" fontId="10" fillId="3" borderId="1" xfId="0" applyFont="1" applyFill="1" applyBorder="1" applyAlignment="1">
      <alignment vertical="top" wrapText="1"/>
    </xf>
    <xf numFmtId="0" fontId="7" fillId="4" borderId="1" xfId="0" applyFont="1" applyFill="1" applyBorder="1" applyAlignment="1">
      <alignment horizontal="center"/>
    </xf>
    <xf numFmtId="0" fontId="7" fillId="4" borderId="1" xfId="0" applyFont="1" applyFill="1" applyBorder="1" applyAlignment="1">
      <alignment vertical="top" wrapText="1"/>
    </xf>
    <xf numFmtId="0" fontId="7" fillId="4" borderId="1" xfId="0" applyFont="1" applyFill="1" applyBorder="1" applyAlignment="1">
      <alignment/>
    </xf>
    <xf numFmtId="4" fontId="9" fillId="0" borderId="1" xfId="0" applyNumberFormat="1" applyFont="1" applyBorder="1" applyAlignment="1">
      <alignment/>
    </xf>
    <xf numFmtId="0" fontId="7" fillId="4" borderId="1" xfId="0" applyFont="1" applyFill="1" applyBorder="1" applyAlignment="1">
      <alignment horizontal="justify" vertical="top" wrapText="1"/>
    </xf>
    <xf numFmtId="0" fontId="8" fillId="0" borderId="1" xfId="0" applyFont="1" applyBorder="1" applyAlignment="1">
      <alignment/>
    </xf>
    <xf numFmtId="4" fontId="8" fillId="0" borderId="1" xfId="0" applyNumberFormat="1" applyFont="1" applyBorder="1" applyAlignment="1">
      <alignment/>
    </xf>
    <xf numFmtId="0" fontId="8" fillId="0" borderId="0" xfId="0" applyFont="1" applyBorder="1" applyAlignment="1">
      <alignment horizontal="right"/>
    </xf>
    <xf numFmtId="4" fontId="9" fillId="0" borderId="0" xfId="0" applyNumberFormat="1" applyFont="1" applyBorder="1" applyAlignment="1">
      <alignment/>
    </xf>
    <xf numFmtId="0" fontId="8" fillId="0" borderId="0" xfId="0" applyFont="1" applyBorder="1" applyAlignment="1">
      <alignment/>
    </xf>
    <xf numFmtId="4" fontId="8" fillId="0" borderId="0" xfId="0" applyNumberFormat="1" applyFont="1" applyBorder="1" applyAlignment="1">
      <alignment/>
    </xf>
    <xf numFmtId="0" fontId="8" fillId="0" borderId="0" xfId="0" applyFont="1" applyAlignment="1">
      <alignment horizontal="left" vertical="center" wrapText="1"/>
    </xf>
    <xf numFmtId="0" fontId="0" fillId="0" borderId="0" xfId="0" applyAlignment="1">
      <alignment horizontal="left" vertical="center" wrapText="1"/>
    </xf>
    <xf numFmtId="3" fontId="12" fillId="0" borderId="0" xfId="0" applyNumberFormat="1" applyFont="1" applyBorder="1" applyAlignment="1">
      <alignment/>
    </xf>
    <xf numFmtId="3" fontId="12"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pplyProtection="1">
      <alignment vertical="center"/>
      <protection locked="0"/>
    </xf>
    <xf numFmtId="3" fontId="0" fillId="0" borderId="0" xfId="0" applyNumberFormat="1" applyFont="1" applyBorder="1" applyAlignment="1">
      <alignment/>
    </xf>
    <xf numFmtId="3" fontId="2" fillId="0" borderId="0" xfId="0" applyNumberFormat="1" applyFont="1" applyAlignment="1">
      <alignment/>
    </xf>
    <xf numFmtId="3"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3" fontId="0" fillId="0" borderId="1" xfId="0" applyNumberFormat="1" applyFont="1" applyBorder="1" applyAlignment="1">
      <alignment horizontal="center"/>
    </xf>
    <xf numFmtId="3" fontId="0" fillId="0" borderId="0" xfId="0" applyNumberFormat="1" applyFont="1" applyAlignment="1">
      <alignment horizontal="center"/>
    </xf>
    <xf numFmtId="3" fontId="0" fillId="0" borderId="1" xfId="0" applyNumberFormat="1" applyFont="1" applyBorder="1" applyAlignment="1">
      <alignment/>
    </xf>
    <xf numFmtId="3" fontId="13"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3" fontId="14" fillId="0" borderId="0" xfId="0" applyNumberFormat="1" applyFont="1" applyBorder="1" applyAlignment="1">
      <alignment/>
    </xf>
    <xf numFmtId="3" fontId="14" fillId="0" borderId="0" xfId="0" applyNumberFormat="1" applyFont="1" applyAlignment="1">
      <alignment/>
    </xf>
    <xf numFmtId="3" fontId="2" fillId="0" borderId="0" xfId="0" applyNumberFormat="1" applyFont="1" applyFill="1" applyAlignment="1" applyProtection="1">
      <alignment vertical="center"/>
      <protection locked="0"/>
    </xf>
    <xf numFmtId="1" fontId="2" fillId="0" borderId="1" xfId="0" applyNumberFormat="1" applyFont="1" applyBorder="1" applyAlignment="1">
      <alignment horizontal="center"/>
    </xf>
    <xf numFmtId="0" fontId="9" fillId="0" borderId="0" xfId="0" applyFont="1" applyAlignment="1">
      <alignment horizontal="left"/>
    </xf>
    <xf numFmtId="0" fontId="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8" fillId="0" borderId="11"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3" fontId="12" fillId="0" borderId="0" xfId="0" applyNumberFormat="1" applyFont="1" applyBorder="1" applyAlignment="1">
      <alignment horizontal="left" vertical="center" wrapText="1"/>
    </xf>
    <xf numFmtId="0" fontId="12"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Font="1" applyAlignment="1">
      <alignment horizontal="left"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3" fontId="0" fillId="0" borderId="0" xfId="0" applyNumberFormat="1" applyFont="1" applyBorder="1" applyAlignment="1">
      <alignment horizontal="left"/>
    </xf>
    <xf numFmtId="3" fontId="13" fillId="0" borderId="0" xfId="0" applyNumberFormat="1"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wrapText="1"/>
    </xf>
    <xf numFmtId="3" fontId="2" fillId="0" borderId="0" xfId="0" applyNumberFormat="1" applyFont="1" applyAlignment="1">
      <alignment horizontal="center"/>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xf>
    <xf numFmtId="0" fontId="0" fillId="0" borderId="0" xfId="0" applyAlignment="1">
      <alignment wrapText="1"/>
    </xf>
    <xf numFmtId="0" fontId="2" fillId="0" borderId="0" xfId="0" applyFont="1" applyFill="1" applyBorder="1" applyAlignment="1">
      <alignment wrapText="1"/>
    </xf>
    <xf numFmtId="0" fontId="2" fillId="0" borderId="0" xfId="0" applyFont="1" applyAlignment="1">
      <alignment horizontal="center" wrapText="1"/>
    </xf>
    <xf numFmtId="0" fontId="2" fillId="2" borderId="0" xfId="0" applyFont="1" applyFill="1" applyAlignment="1">
      <alignment horizontal="left"/>
    </xf>
    <xf numFmtId="3"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ificare\Date\`````DATE\2015\2015_executie%20spitale\01_CAS%20Iasi_exec31i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NTRALIZATOR"/>
      <sheetName val="IS01_da"/>
      <sheetName val="IS02_da"/>
      <sheetName val="IS03_da"/>
      <sheetName val="IS04_da"/>
      <sheetName val="IS05_da"/>
      <sheetName val="IS06_da"/>
      <sheetName val="IS07_da"/>
      <sheetName val="IS08_da"/>
      <sheetName val="IS09_da"/>
      <sheetName val="IS11_da"/>
      <sheetName val="IS12_da"/>
      <sheetName val="IS13_da"/>
      <sheetName val="IS14_da"/>
      <sheetName val="IS15_da"/>
      <sheetName val="IS21_da"/>
      <sheetName val="IS23_DELENI_da"/>
      <sheetName val="IS28_da"/>
      <sheetName val="IS29_da"/>
      <sheetName val="IS30_da"/>
      <sheetName val="IS31_da"/>
      <sheetName val="IS32_da"/>
      <sheetName val="IS33_da"/>
      <sheetName val="IS34_da"/>
      <sheetName val="IS35_da"/>
      <sheetName val="IS36_da"/>
      <sheetName val="IS37_da"/>
      <sheetName val="IS38_da"/>
      <sheetName val="IS39_da"/>
      <sheetName val="IS40_da"/>
      <sheetName val="IS41_da"/>
      <sheetName val="IS42_Euromedic_da"/>
      <sheetName val="IS43_da"/>
      <sheetName val="T_06_da"/>
      <sheetName val="T_14_da"/>
    </sheetNames>
    <sheetDataSet>
      <sheetData sheetId="0">
        <row r="12">
          <cell r="H12">
            <v>15505.810000000001</v>
          </cell>
        </row>
        <row r="13">
          <cell r="H13">
            <v>0</v>
          </cell>
        </row>
        <row r="14">
          <cell r="H14">
            <v>4.36</v>
          </cell>
        </row>
        <row r="15">
          <cell r="H15">
            <v>572.26</v>
          </cell>
        </row>
        <row r="16">
          <cell r="H16">
            <v>2760.35</v>
          </cell>
        </row>
        <row r="17">
          <cell r="H17">
            <v>2002.46</v>
          </cell>
        </row>
        <row r="18">
          <cell r="H18">
            <v>10.74</v>
          </cell>
        </row>
        <row r="19">
          <cell r="H19">
            <v>0</v>
          </cell>
        </row>
        <row r="20">
          <cell r="H20">
            <v>0</v>
          </cell>
        </row>
        <row r="21">
          <cell r="H21">
            <v>248.7</v>
          </cell>
        </row>
        <row r="22">
          <cell r="H22">
            <v>875.7699999999998</v>
          </cell>
        </row>
        <row r="23">
          <cell r="H23">
            <v>12.1</v>
          </cell>
        </row>
        <row r="24">
          <cell r="H24">
            <v>0.172</v>
          </cell>
        </row>
        <row r="25">
          <cell r="H25">
            <v>0</v>
          </cell>
        </row>
        <row r="26">
          <cell r="H26">
            <v>0</v>
          </cell>
        </row>
        <row r="27">
          <cell r="H27">
            <v>0</v>
          </cell>
        </row>
        <row r="28">
          <cell r="H28">
            <v>76.13000000000002</v>
          </cell>
        </row>
        <row r="30">
          <cell r="H30">
            <v>1195.89</v>
          </cell>
        </row>
        <row r="31">
          <cell r="H31">
            <v>0</v>
          </cell>
        </row>
        <row r="32">
          <cell r="H32">
            <v>0</v>
          </cell>
        </row>
        <row r="33">
          <cell r="H33">
            <v>0</v>
          </cell>
        </row>
        <row r="35">
          <cell r="H35">
            <v>3632.4487999999997</v>
          </cell>
        </row>
        <row r="36">
          <cell r="H36">
            <v>109.88799999999999</v>
          </cell>
        </row>
        <row r="37">
          <cell r="H37">
            <v>1151.7471999999998</v>
          </cell>
        </row>
        <row r="38">
          <cell r="H38">
            <v>60.971904</v>
          </cell>
        </row>
        <row r="39">
          <cell r="H39">
            <v>0</v>
          </cell>
        </row>
        <row r="40">
          <cell r="H40">
            <v>124.48580000000001</v>
          </cell>
        </row>
        <row r="41">
          <cell r="H41">
            <v>2.494</v>
          </cell>
        </row>
        <row r="44">
          <cell r="H44">
            <v>67.09</v>
          </cell>
        </row>
        <row r="45">
          <cell r="H45">
            <v>194.62</v>
          </cell>
        </row>
        <row r="46">
          <cell r="H46">
            <v>2337.4899999999993</v>
          </cell>
        </row>
        <row r="47">
          <cell r="H47">
            <v>534.37</v>
          </cell>
        </row>
        <row r="48">
          <cell r="H48">
            <v>48.29</v>
          </cell>
        </row>
        <row r="49">
          <cell r="H49">
            <v>141.75</v>
          </cell>
        </row>
        <row r="50">
          <cell r="H50">
            <v>8.39</v>
          </cell>
        </row>
        <row r="51">
          <cell r="H51">
            <v>127.80000000000003</v>
          </cell>
        </row>
        <row r="52">
          <cell r="H52">
            <v>1274.6199999999997</v>
          </cell>
        </row>
        <row r="53">
          <cell r="H53">
            <v>1532.6799999999998</v>
          </cell>
        </row>
        <row r="54">
          <cell r="H54">
            <v>184.07999999999998</v>
          </cell>
        </row>
        <row r="56">
          <cell r="H56">
            <v>772.23</v>
          </cell>
        </row>
        <row r="57">
          <cell r="H57">
            <v>0</v>
          </cell>
        </row>
        <row r="59">
          <cell r="H59">
            <v>4207.975</v>
          </cell>
        </row>
        <row r="60">
          <cell r="H60">
            <v>2368.49</v>
          </cell>
        </row>
        <row r="61">
          <cell r="H61">
            <v>1155.9599999999996</v>
          </cell>
        </row>
        <row r="62">
          <cell r="H62">
            <v>136.81999999999996</v>
          </cell>
        </row>
        <row r="64">
          <cell r="H64">
            <v>26.519999999999996</v>
          </cell>
        </row>
        <row r="65">
          <cell r="H65">
            <v>57.12</v>
          </cell>
        </row>
        <row r="66">
          <cell r="H66">
            <v>261.57</v>
          </cell>
        </row>
        <row r="68">
          <cell r="H68">
            <v>16.89</v>
          </cell>
        </row>
        <row r="69">
          <cell r="H69">
            <v>0</v>
          </cell>
        </row>
        <row r="70">
          <cell r="H70">
            <v>109.11999999999999</v>
          </cell>
        </row>
        <row r="71">
          <cell r="H71">
            <v>0</v>
          </cell>
        </row>
        <row r="72">
          <cell r="H72">
            <v>2.54</v>
          </cell>
        </row>
        <row r="73">
          <cell r="H73">
            <v>11.100000000000001</v>
          </cell>
        </row>
        <row r="74">
          <cell r="H74">
            <v>12.8</v>
          </cell>
        </row>
        <row r="75">
          <cell r="H75">
            <v>13.47</v>
          </cell>
        </row>
        <row r="76">
          <cell r="H76">
            <v>0.2</v>
          </cell>
        </row>
        <row r="77">
          <cell r="H77">
            <v>0</v>
          </cell>
        </row>
        <row r="98">
          <cell r="H98">
            <v>12.37</v>
          </cell>
        </row>
        <row r="99">
          <cell r="H99">
            <v>33.88</v>
          </cell>
        </row>
        <row r="100">
          <cell r="H100">
            <v>706.1800000000001</v>
          </cell>
        </row>
        <row r="101">
          <cell r="H101">
            <v>0</v>
          </cell>
        </row>
        <row r="102">
          <cell r="H102">
            <v>197.84000000000003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4"/>
  <sheetViews>
    <sheetView workbookViewId="0" topLeftCell="A1">
      <selection activeCell="L14" sqref="L14"/>
    </sheetView>
  </sheetViews>
  <sheetFormatPr defaultColWidth="9.140625" defaultRowHeight="12.75"/>
  <cols>
    <col min="1" max="1" width="9.140625" style="54" customWidth="1"/>
    <col min="2" max="2" width="10.421875" style="55" customWidth="1"/>
    <col min="3" max="4" width="47.421875" style="54" customWidth="1"/>
    <col min="5" max="5" width="15.57421875" style="57" customWidth="1"/>
    <col min="6" max="7" width="11.28125" style="54" customWidth="1"/>
    <col min="8" max="8" width="13.140625" style="54" customWidth="1"/>
    <col min="9" max="16384" width="9.140625" style="54" customWidth="1"/>
  </cols>
  <sheetData>
    <row r="1" ht="15.75">
      <c r="C1" s="56"/>
    </row>
    <row r="3" spans="1:8" ht="15.75">
      <c r="A3" s="119" t="s">
        <v>63</v>
      </c>
      <c r="B3" s="119"/>
      <c r="C3" s="119"/>
      <c r="D3" s="119"/>
      <c r="E3" s="119"/>
      <c r="F3" s="120"/>
      <c r="G3" s="121"/>
      <c r="H3" s="121"/>
    </row>
    <row r="5" spans="1:8" s="56" customFormat="1" ht="62.25" customHeight="1">
      <c r="A5" s="58" t="s">
        <v>103</v>
      </c>
      <c r="B5" s="58" t="s">
        <v>221</v>
      </c>
      <c r="C5" s="59" t="s">
        <v>222</v>
      </c>
      <c r="D5" s="58" t="s">
        <v>223</v>
      </c>
      <c r="E5" s="60" t="s">
        <v>17</v>
      </c>
      <c r="F5" s="61" t="s">
        <v>18</v>
      </c>
      <c r="G5" s="58" t="s">
        <v>224</v>
      </c>
      <c r="H5" s="58" t="s">
        <v>225</v>
      </c>
    </row>
    <row r="6" spans="1:8" ht="15.75">
      <c r="A6" s="62">
        <v>1</v>
      </c>
      <c r="B6" s="63" t="s">
        <v>226</v>
      </c>
      <c r="C6" s="64" t="s">
        <v>227</v>
      </c>
      <c r="D6" s="64"/>
      <c r="E6" s="65">
        <v>304.46</v>
      </c>
      <c r="F6" s="66"/>
      <c r="G6" s="67"/>
      <c r="H6" s="68">
        <f>F6*G6</f>
        <v>0</v>
      </c>
    </row>
    <row r="7" spans="1:8" ht="15.75">
      <c r="A7" s="62">
        <v>2</v>
      </c>
      <c r="B7" s="63" t="s">
        <v>228</v>
      </c>
      <c r="C7" s="64" t="s">
        <v>229</v>
      </c>
      <c r="D7" s="64"/>
      <c r="E7" s="65">
        <v>241.74</v>
      </c>
      <c r="F7" s="66"/>
      <c r="G7" s="67"/>
      <c r="H7" s="68">
        <f aca="true" t="shared" si="0" ref="H7:H71">F7*G7</f>
        <v>0</v>
      </c>
    </row>
    <row r="8" spans="1:8" ht="15.75">
      <c r="A8" s="62">
        <v>3</v>
      </c>
      <c r="B8" s="63" t="s">
        <v>230</v>
      </c>
      <c r="C8" s="64" t="s">
        <v>231</v>
      </c>
      <c r="D8" s="64"/>
      <c r="E8" s="65">
        <v>255.4</v>
      </c>
      <c r="F8" s="66"/>
      <c r="G8" s="67"/>
      <c r="H8" s="68">
        <f t="shared" si="0"/>
        <v>0</v>
      </c>
    </row>
    <row r="9" spans="1:8" ht="15.75">
      <c r="A9" s="62">
        <v>4</v>
      </c>
      <c r="B9" s="63" t="s">
        <v>232</v>
      </c>
      <c r="C9" s="64" t="s">
        <v>233</v>
      </c>
      <c r="D9" s="64"/>
      <c r="E9" s="69">
        <v>304.46</v>
      </c>
      <c r="F9" s="66"/>
      <c r="G9" s="67"/>
      <c r="H9" s="68">
        <f t="shared" si="0"/>
        <v>0</v>
      </c>
    </row>
    <row r="10" spans="1:8" ht="15.75">
      <c r="A10" s="62">
        <v>5</v>
      </c>
      <c r="B10" s="63" t="s">
        <v>234</v>
      </c>
      <c r="C10" s="64" t="s">
        <v>235</v>
      </c>
      <c r="D10" s="64"/>
      <c r="E10" s="65">
        <v>225.87</v>
      </c>
      <c r="F10" s="66"/>
      <c r="G10" s="67"/>
      <c r="H10" s="68">
        <f t="shared" si="0"/>
        <v>0</v>
      </c>
    </row>
    <row r="11" spans="1:8" ht="15.75">
      <c r="A11" s="62">
        <v>6</v>
      </c>
      <c r="B11" s="63" t="s">
        <v>236</v>
      </c>
      <c r="C11" s="64" t="s">
        <v>237</v>
      </c>
      <c r="D11" s="64"/>
      <c r="E11" s="65">
        <v>225.87</v>
      </c>
      <c r="F11" s="66"/>
      <c r="G11" s="67"/>
      <c r="H11" s="68">
        <f t="shared" si="0"/>
        <v>0</v>
      </c>
    </row>
    <row r="12" spans="1:8" ht="31.5">
      <c r="A12" s="62">
        <v>7</v>
      </c>
      <c r="B12" s="63" t="s">
        <v>238</v>
      </c>
      <c r="C12" s="64" t="s">
        <v>239</v>
      </c>
      <c r="D12" s="64"/>
      <c r="E12" s="70">
        <v>225.87</v>
      </c>
      <c r="F12" s="66"/>
      <c r="G12" s="67"/>
      <c r="H12" s="68">
        <f t="shared" si="0"/>
        <v>0</v>
      </c>
    </row>
    <row r="13" spans="1:8" ht="31.5">
      <c r="A13" s="62">
        <v>8</v>
      </c>
      <c r="B13" s="63" t="s">
        <v>240</v>
      </c>
      <c r="C13" s="64" t="s">
        <v>241</v>
      </c>
      <c r="D13" s="64"/>
      <c r="E13" s="69">
        <v>335.03</v>
      </c>
      <c r="F13" s="66"/>
      <c r="G13" s="67"/>
      <c r="H13" s="68">
        <f t="shared" si="0"/>
        <v>0</v>
      </c>
    </row>
    <row r="14" spans="1:8" ht="15.75">
      <c r="A14" s="62">
        <v>9</v>
      </c>
      <c r="B14" s="63" t="s">
        <v>242</v>
      </c>
      <c r="C14" s="64" t="s">
        <v>243</v>
      </c>
      <c r="D14" s="64"/>
      <c r="E14" s="69">
        <v>532.02</v>
      </c>
      <c r="F14" s="66"/>
      <c r="G14" s="67"/>
      <c r="H14" s="68">
        <f t="shared" si="0"/>
        <v>0</v>
      </c>
    </row>
    <row r="15" spans="1:8" ht="15.75">
      <c r="A15" s="62">
        <v>10</v>
      </c>
      <c r="B15" s="63" t="s">
        <v>244</v>
      </c>
      <c r="C15" s="64" t="s">
        <v>245</v>
      </c>
      <c r="D15" s="64"/>
      <c r="E15" s="69">
        <v>340.34</v>
      </c>
      <c r="F15" s="66"/>
      <c r="G15" s="67"/>
      <c r="H15" s="68">
        <f t="shared" si="0"/>
        <v>0</v>
      </c>
    </row>
    <row r="16" spans="1:8" ht="15.75">
      <c r="A16" s="62">
        <v>11</v>
      </c>
      <c r="B16" s="63" t="s">
        <v>246</v>
      </c>
      <c r="C16" s="71" t="s">
        <v>247</v>
      </c>
      <c r="D16" s="71"/>
      <c r="E16" s="69">
        <v>340.34</v>
      </c>
      <c r="F16" s="66"/>
      <c r="G16" s="67"/>
      <c r="H16" s="68">
        <f t="shared" si="0"/>
        <v>0</v>
      </c>
    </row>
    <row r="17" spans="1:8" ht="15.75">
      <c r="A17" s="62">
        <v>12</v>
      </c>
      <c r="B17" s="63" t="s">
        <v>248</v>
      </c>
      <c r="C17" s="64" t="s">
        <v>249</v>
      </c>
      <c r="D17" s="64"/>
      <c r="E17" s="69">
        <v>316.99</v>
      </c>
      <c r="F17" s="66"/>
      <c r="G17" s="67"/>
      <c r="H17" s="68">
        <f t="shared" si="0"/>
        <v>0</v>
      </c>
    </row>
    <row r="18" spans="1:8" ht="15.75">
      <c r="A18" s="62">
        <v>13</v>
      </c>
      <c r="B18" s="63" t="s">
        <v>250</v>
      </c>
      <c r="C18" s="64" t="s">
        <v>251</v>
      </c>
      <c r="D18" s="64"/>
      <c r="E18" s="69">
        <v>303.12</v>
      </c>
      <c r="F18" s="66"/>
      <c r="G18" s="67"/>
      <c r="H18" s="68">
        <f t="shared" si="0"/>
        <v>0</v>
      </c>
    </row>
    <row r="19" spans="1:8" s="76" customFormat="1" ht="31.5">
      <c r="A19" s="62">
        <v>14</v>
      </c>
      <c r="B19" s="72" t="s">
        <v>252</v>
      </c>
      <c r="C19" s="73" t="s">
        <v>253</v>
      </c>
      <c r="D19" s="73"/>
      <c r="E19" s="69">
        <v>378.9</v>
      </c>
      <c r="F19" s="74"/>
      <c r="G19" s="75"/>
      <c r="H19" s="68">
        <f t="shared" si="0"/>
        <v>0</v>
      </c>
    </row>
    <row r="20" spans="1:8" ht="15.75">
      <c r="A20" s="62">
        <v>15</v>
      </c>
      <c r="B20" s="63" t="s">
        <v>254</v>
      </c>
      <c r="C20" s="64" t="s">
        <v>255</v>
      </c>
      <c r="D20" s="64"/>
      <c r="E20" s="69">
        <v>341.86</v>
      </c>
      <c r="F20" s="66"/>
      <c r="G20" s="67"/>
      <c r="H20" s="68">
        <f t="shared" si="0"/>
        <v>0</v>
      </c>
    </row>
    <row r="21" spans="1:8" ht="31.5">
      <c r="A21" s="62">
        <v>16</v>
      </c>
      <c r="B21" s="72" t="s">
        <v>254</v>
      </c>
      <c r="C21" s="73" t="s">
        <v>256</v>
      </c>
      <c r="D21" s="73"/>
      <c r="E21" s="69">
        <v>427.32</v>
      </c>
      <c r="F21" s="66"/>
      <c r="G21" s="67"/>
      <c r="H21" s="68">
        <f t="shared" si="0"/>
        <v>0</v>
      </c>
    </row>
    <row r="22" spans="1:8" ht="15.75">
      <c r="A22" s="62">
        <v>17</v>
      </c>
      <c r="B22" s="63" t="s">
        <v>257</v>
      </c>
      <c r="C22" s="64" t="s">
        <v>258</v>
      </c>
      <c r="D22" s="64"/>
      <c r="E22" s="69">
        <v>305.81</v>
      </c>
      <c r="F22" s="66"/>
      <c r="G22" s="67"/>
      <c r="H22" s="68">
        <f t="shared" si="0"/>
        <v>0</v>
      </c>
    </row>
    <row r="23" spans="1:8" s="76" customFormat="1" ht="21.75" customHeight="1">
      <c r="A23" s="62">
        <v>18</v>
      </c>
      <c r="B23" s="72" t="s">
        <v>259</v>
      </c>
      <c r="C23" s="73" t="s">
        <v>260</v>
      </c>
      <c r="D23" s="73"/>
      <c r="E23" s="69">
        <v>427.32</v>
      </c>
      <c r="F23" s="74"/>
      <c r="G23" s="75"/>
      <c r="H23" s="68">
        <f t="shared" si="0"/>
        <v>0</v>
      </c>
    </row>
    <row r="24" spans="1:8" ht="15.75">
      <c r="A24" s="62">
        <v>19</v>
      </c>
      <c r="B24" s="63" t="s">
        <v>261</v>
      </c>
      <c r="C24" s="64" t="s">
        <v>262</v>
      </c>
      <c r="D24" s="64"/>
      <c r="E24" s="69">
        <v>362.46</v>
      </c>
      <c r="F24" s="66"/>
      <c r="G24" s="67"/>
      <c r="H24" s="68">
        <f t="shared" si="0"/>
        <v>0</v>
      </c>
    </row>
    <row r="25" spans="1:8" ht="15.75">
      <c r="A25" s="62">
        <v>20</v>
      </c>
      <c r="B25" s="63" t="s">
        <v>263</v>
      </c>
      <c r="C25" s="64" t="s">
        <v>264</v>
      </c>
      <c r="D25" s="64"/>
      <c r="E25" s="69">
        <v>362.46</v>
      </c>
      <c r="F25" s="66"/>
      <c r="G25" s="67"/>
      <c r="H25" s="68">
        <f t="shared" si="0"/>
        <v>0</v>
      </c>
    </row>
    <row r="26" spans="1:8" ht="15.75">
      <c r="A26" s="62">
        <v>21</v>
      </c>
      <c r="B26" s="63" t="s">
        <v>265</v>
      </c>
      <c r="C26" s="64" t="s">
        <v>266</v>
      </c>
      <c r="D26" s="64"/>
      <c r="E26" s="69">
        <v>305.19</v>
      </c>
      <c r="F26" s="66"/>
      <c r="G26" s="67"/>
      <c r="H26" s="68">
        <f t="shared" si="0"/>
        <v>0</v>
      </c>
    </row>
    <row r="27" spans="1:8" s="76" customFormat="1" ht="15.75">
      <c r="A27" s="62">
        <v>22</v>
      </c>
      <c r="B27" s="72" t="s">
        <v>267</v>
      </c>
      <c r="C27" s="73" t="s">
        <v>268</v>
      </c>
      <c r="D27" s="73"/>
      <c r="E27" s="69">
        <v>381.48</v>
      </c>
      <c r="F27" s="74"/>
      <c r="G27" s="75"/>
      <c r="H27" s="68">
        <f t="shared" si="0"/>
        <v>0</v>
      </c>
    </row>
    <row r="28" spans="1:8" ht="15.75">
      <c r="A28" s="62">
        <v>23</v>
      </c>
      <c r="B28" s="63" t="s">
        <v>269</v>
      </c>
      <c r="C28" s="64" t="s">
        <v>270</v>
      </c>
      <c r="D28" s="64"/>
      <c r="E28" s="69">
        <v>328.89</v>
      </c>
      <c r="F28" s="66"/>
      <c r="G28" s="67"/>
      <c r="H28" s="68">
        <f t="shared" si="0"/>
        <v>0</v>
      </c>
    </row>
    <row r="29" spans="1:8" ht="15.75">
      <c r="A29" s="62">
        <v>24</v>
      </c>
      <c r="B29" s="63" t="s">
        <v>271</v>
      </c>
      <c r="C29" s="64" t="s">
        <v>272</v>
      </c>
      <c r="D29" s="64"/>
      <c r="E29" s="65">
        <v>297.53</v>
      </c>
      <c r="F29" s="66"/>
      <c r="G29" s="67"/>
      <c r="H29" s="68">
        <f t="shared" si="0"/>
        <v>0</v>
      </c>
    </row>
    <row r="30" spans="1:8" ht="15.75">
      <c r="A30" s="62">
        <v>25</v>
      </c>
      <c r="B30" s="63" t="s">
        <v>273</v>
      </c>
      <c r="C30" s="64" t="s">
        <v>274</v>
      </c>
      <c r="D30" s="64"/>
      <c r="E30" s="65">
        <v>297.53</v>
      </c>
      <c r="F30" s="66"/>
      <c r="G30" s="67"/>
      <c r="H30" s="68">
        <f t="shared" si="0"/>
        <v>0</v>
      </c>
    </row>
    <row r="31" spans="1:8" ht="15.75">
      <c r="A31" s="62">
        <v>26</v>
      </c>
      <c r="B31" s="63" t="s">
        <v>275</v>
      </c>
      <c r="C31" s="64" t="s">
        <v>276</v>
      </c>
      <c r="D31" s="64"/>
      <c r="E31" s="69">
        <v>227.98</v>
      </c>
      <c r="F31" s="66"/>
      <c r="G31" s="67"/>
      <c r="H31" s="68">
        <f t="shared" si="0"/>
        <v>0</v>
      </c>
    </row>
    <row r="32" spans="1:8" ht="15.75">
      <c r="A32" s="62">
        <v>27</v>
      </c>
      <c r="B32" s="63" t="s">
        <v>277</v>
      </c>
      <c r="C32" s="64" t="s">
        <v>278</v>
      </c>
      <c r="D32" s="64"/>
      <c r="E32" s="65">
        <v>224.53</v>
      </c>
      <c r="F32" s="66"/>
      <c r="G32" s="67"/>
      <c r="H32" s="68">
        <f t="shared" si="0"/>
        <v>0</v>
      </c>
    </row>
    <row r="33" spans="1:8" ht="31.5">
      <c r="A33" s="62">
        <v>28</v>
      </c>
      <c r="B33" s="63" t="s">
        <v>279</v>
      </c>
      <c r="C33" s="64" t="s">
        <v>280</v>
      </c>
      <c r="D33" s="64"/>
      <c r="E33" s="65">
        <v>273.62</v>
      </c>
      <c r="F33" s="66"/>
      <c r="G33" s="67"/>
      <c r="H33" s="68">
        <f t="shared" si="0"/>
        <v>0</v>
      </c>
    </row>
    <row r="34" spans="1:8" ht="31.5">
      <c r="A34" s="62">
        <v>29</v>
      </c>
      <c r="B34" s="63" t="s">
        <v>281</v>
      </c>
      <c r="C34" s="64" t="s">
        <v>282</v>
      </c>
      <c r="D34" s="64"/>
      <c r="E34" s="65">
        <v>322.4</v>
      </c>
      <c r="F34" s="66"/>
      <c r="G34" s="67"/>
      <c r="H34" s="68">
        <f t="shared" si="0"/>
        <v>0</v>
      </c>
    </row>
    <row r="35" spans="1:8" ht="31.5">
      <c r="A35" s="62">
        <v>30</v>
      </c>
      <c r="B35" s="63" t="s">
        <v>283</v>
      </c>
      <c r="C35" s="64" t="s">
        <v>284</v>
      </c>
      <c r="D35" s="64"/>
      <c r="E35" s="65">
        <v>302.74</v>
      </c>
      <c r="F35" s="66"/>
      <c r="G35" s="67"/>
      <c r="H35" s="68">
        <f t="shared" si="0"/>
        <v>0</v>
      </c>
    </row>
    <row r="36" spans="1:8" ht="31.5">
      <c r="A36" s="62">
        <v>31</v>
      </c>
      <c r="B36" s="63" t="s">
        <v>285</v>
      </c>
      <c r="C36" s="64" t="s">
        <v>286</v>
      </c>
      <c r="D36" s="64"/>
      <c r="E36" s="65">
        <v>379.67</v>
      </c>
      <c r="F36" s="66"/>
      <c r="G36" s="67"/>
      <c r="H36" s="68">
        <f t="shared" si="0"/>
        <v>0</v>
      </c>
    </row>
    <row r="37" spans="1:8" ht="31.5">
      <c r="A37" s="62">
        <v>32</v>
      </c>
      <c r="B37" s="63" t="s">
        <v>287</v>
      </c>
      <c r="C37" s="64" t="s">
        <v>288</v>
      </c>
      <c r="D37" s="64"/>
      <c r="E37" s="65">
        <v>400.68</v>
      </c>
      <c r="F37" s="66"/>
      <c r="G37" s="67"/>
      <c r="H37" s="68">
        <f t="shared" si="0"/>
        <v>0</v>
      </c>
    </row>
    <row r="38" spans="1:8" ht="31.5">
      <c r="A38" s="62">
        <v>33</v>
      </c>
      <c r="B38" s="63" t="s">
        <v>289</v>
      </c>
      <c r="C38" s="64" t="s">
        <v>290</v>
      </c>
      <c r="D38" s="64"/>
      <c r="E38" s="65">
        <v>381.12</v>
      </c>
      <c r="F38" s="66"/>
      <c r="G38" s="67"/>
      <c r="H38" s="68">
        <f t="shared" si="0"/>
        <v>0</v>
      </c>
    </row>
    <row r="39" spans="1:8" ht="15.75">
      <c r="A39" s="62">
        <v>34</v>
      </c>
      <c r="B39" s="63" t="s">
        <v>291</v>
      </c>
      <c r="C39" s="64" t="s">
        <v>292</v>
      </c>
      <c r="D39" s="64"/>
      <c r="E39" s="65">
        <v>322.4</v>
      </c>
      <c r="F39" s="66"/>
      <c r="G39" s="67"/>
      <c r="H39" s="68">
        <f t="shared" si="0"/>
        <v>0</v>
      </c>
    </row>
    <row r="40" spans="1:8" ht="15.75">
      <c r="A40" s="62">
        <v>35</v>
      </c>
      <c r="B40" s="63" t="s">
        <v>293</v>
      </c>
      <c r="C40" s="64" t="s">
        <v>294</v>
      </c>
      <c r="D40" s="64"/>
      <c r="E40" s="69">
        <v>322.4</v>
      </c>
      <c r="F40" s="66"/>
      <c r="G40" s="67"/>
      <c r="H40" s="68">
        <f t="shared" si="0"/>
        <v>0</v>
      </c>
    </row>
    <row r="41" spans="1:8" ht="31.5">
      <c r="A41" s="62">
        <v>36</v>
      </c>
      <c r="B41" s="63" t="s">
        <v>295</v>
      </c>
      <c r="C41" s="64" t="s">
        <v>296</v>
      </c>
      <c r="D41" s="64"/>
      <c r="E41" s="65">
        <v>383.92</v>
      </c>
      <c r="F41" s="66"/>
      <c r="G41" s="67"/>
      <c r="H41" s="68">
        <f t="shared" si="0"/>
        <v>0</v>
      </c>
    </row>
    <row r="42" spans="1:8" ht="31.5">
      <c r="A42" s="62">
        <v>37</v>
      </c>
      <c r="B42" s="63" t="s">
        <v>297</v>
      </c>
      <c r="C42" s="64" t="s">
        <v>298</v>
      </c>
      <c r="D42" s="64"/>
      <c r="E42" s="69">
        <v>167.15</v>
      </c>
      <c r="F42" s="66"/>
      <c r="G42" s="67"/>
      <c r="H42" s="68">
        <f t="shared" si="0"/>
        <v>0</v>
      </c>
    </row>
    <row r="43" spans="1:8" ht="31.5">
      <c r="A43" s="62">
        <v>38</v>
      </c>
      <c r="B43" s="63" t="s">
        <v>299</v>
      </c>
      <c r="C43" s="64" t="s">
        <v>300</v>
      </c>
      <c r="D43" s="64"/>
      <c r="E43" s="69">
        <v>163.63</v>
      </c>
      <c r="F43" s="66"/>
      <c r="G43" s="67"/>
      <c r="H43" s="68">
        <f t="shared" si="0"/>
        <v>0</v>
      </c>
    </row>
    <row r="44" spans="1:8" ht="15.75">
      <c r="A44" s="62">
        <v>39</v>
      </c>
      <c r="B44" s="63" t="s">
        <v>301</v>
      </c>
      <c r="C44" s="64" t="s">
        <v>302</v>
      </c>
      <c r="D44" s="64"/>
      <c r="E44" s="69">
        <v>165.12</v>
      </c>
      <c r="F44" s="66"/>
      <c r="G44" s="67"/>
      <c r="H44" s="68">
        <f t="shared" si="0"/>
        <v>0</v>
      </c>
    </row>
    <row r="45" spans="1:8" ht="31.5">
      <c r="A45" s="62">
        <v>40</v>
      </c>
      <c r="B45" s="63" t="s">
        <v>303</v>
      </c>
      <c r="C45" s="64" t="s">
        <v>304</v>
      </c>
      <c r="D45" s="64"/>
      <c r="E45" s="69">
        <v>171.71</v>
      </c>
      <c r="F45" s="66"/>
      <c r="G45" s="67"/>
      <c r="H45" s="68">
        <f t="shared" si="0"/>
        <v>0</v>
      </c>
    </row>
    <row r="46" spans="1:8" ht="31.5">
      <c r="A46" s="62">
        <v>41</v>
      </c>
      <c r="B46" s="63" t="s">
        <v>305</v>
      </c>
      <c r="C46" s="64" t="s">
        <v>306</v>
      </c>
      <c r="D46" s="64"/>
      <c r="E46" s="69">
        <v>163.56</v>
      </c>
      <c r="F46" s="66"/>
      <c r="G46" s="67"/>
      <c r="H46" s="68">
        <f t="shared" si="0"/>
        <v>0</v>
      </c>
    </row>
    <row r="47" spans="1:8" ht="15.75">
      <c r="A47" s="62">
        <v>42</v>
      </c>
      <c r="B47" s="63" t="s">
        <v>307</v>
      </c>
      <c r="C47" s="64" t="s">
        <v>308</v>
      </c>
      <c r="D47" s="64"/>
      <c r="E47" s="69">
        <v>372.77</v>
      </c>
      <c r="F47" s="66"/>
      <c r="G47" s="67"/>
      <c r="H47" s="68">
        <f t="shared" si="0"/>
        <v>0</v>
      </c>
    </row>
    <row r="48" spans="1:8" ht="15.75">
      <c r="A48" s="62">
        <v>43</v>
      </c>
      <c r="B48" s="63" t="s">
        <v>309</v>
      </c>
      <c r="C48" s="64" t="s">
        <v>310</v>
      </c>
      <c r="D48" s="64"/>
      <c r="E48" s="69">
        <v>398.65</v>
      </c>
      <c r="F48" s="66"/>
      <c r="G48" s="67"/>
      <c r="H48" s="68">
        <f t="shared" si="0"/>
        <v>0</v>
      </c>
    </row>
    <row r="49" spans="1:8" ht="15.75">
      <c r="A49" s="62">
        <v>44</v>
      </c>
      <c r="B49" s="63" t="s">
        <v>311</v>
      </c>
      <c r="C49" s="64" t="s">
        <v>312</v>
      </c>
      <c r="D49" s="64"/>
      <c r="E49" s="69">
        <v>402.62</v>
      </c>
      <c r="F49" s="66"/>
      <c r="G49" s="67"/>
      <c r="H49" s="68">
        <f t="shared" si="0"/>
        <v>0</v>
      </c>
    </row>
    <row r="50" spans="1:8" ht="15.75">
      <c r="A50" s="62">
        <v>45</v>
      </c>
      <c r="B50" s="63" t="s">
        <v>313</v>
      </c>
      <c r="C50" s="64" t="s">
        <v>314</v>
      </c>
      <c r="D50" s="64"/>
      <c r="E50" s="69">
        <v>375.98</v>
      </c>
      <c r="F50" s="66"/>
      <c r="G50" s="67"/>
      <c r="H50" s="68">
        <f t="shared" si="0"/>
        <v>0</v>
      </c>
    </row>
    <row r="51" spans="1:8" ht="15.75">
      <c r="A51" s="62">
        <v>46</v>
      </c>
      <c r="B51" s="63" t="s">
        <v>315</v>
      </c>
      <c r="C51" s="64" t="s">
        <v>316</v>
      </c>
      <c r="D51" s="64"/>
      <c r="E51" s="69">
        <v>417.73</v>
      </c>
      <c r="F51" s="66"/>
      <c r="G51" s="67"/>
      <c r="H51" s="68">
        <f t="shared" si="0"/>
        <v>0</v>
      </c>
    </row>
    <row r="52" spans="1:8" ht="15.75">
      <c r="A52" s="62">
        <v>47</v>
      </c>
      <c r="B52" s="63" t="s">
        <v>317</v>
      </c>
      <c r="C52" s="64" t="s">
        <v>318</v>
      </c>
      <c r="D52" s="64"/>
      <c r="E52" s="69">
        <v>168.46</v>
      </c>
      <c r="F52" s="66"/>
      <c r="G52" s="67"/>
      <c r="H52" s="68">
        <f t="shared" si="0"/>
        <v>0</v>
      </c>
    </row>
    <row r="53" spans="1:8" ht="31.5">
      <c r="A53" s="62">
        <v>48</v>
      </c>
      <c r="B53" s="63" t="s">
        <v>319</v>
      </c>
      <c r="C53" s="64" t="s">
        <v>320</v>
      </c>
      <c r="D53" s="64"/>
      <c r="E53" s="69">
        <v>375.74</v>
      </c>
      <c r="F53" s="66"/>
      <c r="G53" s="67"/>
      <c r="H53" s="68">
        <f t="shared" si="0"/>
        <v>0</v>
      </c>
    </row>
    <row r="54" spans="1:8" ht="31.5">
      <c r="A54" s="62">
        <v>49</v>
      </c>
      <c r="B54" s="63" t="s">
        <v>321</v>
      </c>
      <c r="C54" s="64" t="s">
        <v>322</v>
      </c>
      <c r="D54" s="64"/>
      <c r="E54" s="69">
        <v>370.6</v>
      </c>
      <c r="F54" s="66"/>
      <c r="G54" s="67"/>
      <c r="H54" s="68">
        <f t="shared" si="0"/>
        <v>0</v>
      </c>
    </row>
    <row r="55" spans="1:8" ht="15.75">
      <c r="A55" s="62">
        <v>50</v>
      </c>
      <c r="B55" s="63" t="s">
        <v>323</v>
      </c>
      <c r="C55" s="64" t="s">
        <v>324</v>
      </c>
      <c r="D55" s="64"/>
      <c r="E55" s="69">
        <v>360.39</v>
      </c>
      <c r="F55" s="66"/>
      <c r="G55" s="67"/>
      <c r="H55" s="68">
        <f t="shared" si="0"/>
        <v>0</v>
      </c>
    </row>
    <row r="56" spans="1:8" ht="15.75">
      <c r="A56" s="62">
        <v>51</v>
      </c>
      <c r="B56" s="63" t="s">
        <v>325</v>
      </c>
      <c r="C56" s="64" t="s">
        <v>326</v>
      </c>
      <c r="D56" s="64"/>
      <c r="E56" s="69">
        <v>177.3</v>
      </c>
      <c r="F56" s="66"/>
      <c r="G56" s="67"/>
      <c r="H56" s="68">
        <f t="shared" si="0"/>
        <v>0</v>
      </c>
    </row>
    <row r="57" spans="1:8" ht="15.75">
      <c r="A57" s="62">
        <v>52</v>
      </c>
      <c r="B57" s="63" t="s">
        <v>327</v>
      </c>
      <c r="C57" s="64" t="s">
        <v>328</v>
      </c>
      <c r="D57" s="64"/>
      <c r="E57" s="69">
        <v>355.11</v>
      </c>
      <c r="F57" s="66"/>
      <c r="G57" s="67"/>
      <c r="H57" s="68">
        <f t="shared" si="0"/>
        <v>0</v>
      </c>
    </row>
    <row r="58" spans="1:8" ht="15.75">
      <c r="A58" s="62">
        <v>53</v>
      </c>
      <c r="B58" s="63" t="s">
        <v>329</v>
      </c>
      <c r="C58" s="64" t="s">
        <v>330</v>
      </c>
      <c r="D58" s="64"/>
      <c r="E58" s="69">
        <v>380.09</v>
      </c>
      <c r="F58" s="66"/>
      <c r="G58" s="67"/>
      <c r="H58" s="68">
        <f t="shared" si="0"/>
        <v>0</v>
      </c>
    </row>
    <row r="59" spans="1:8" ht="15.75">
      <c r="A59" s="62">
        <v>54</v>
      </c>
      <c r="B59" s="63" t="s">
        <v>331</v>
      </c>
      <c r="C59" s="64" t="s">
        <v>332</v>
      </c>
      <c r="D59" s="64"/>
      <c r="E59" s="69">
        <v>381.74</v>
      </c>
      <c r="F59" s="66"/>
      <c r="G59" s="67"/>
      <c r="H59" s="68">
        <f t="shared" si="0"/>
        <v>0</v>
      </c>
    </row>
    <row r="60" spans="1:8" ht="15.75">
      <c r="A60" s="62">
        <v>55</v>
      </c>
      <c r="B60" s="63" t="s">
        <v>333</v>
      </c>
      <c r="C60" s="64" t="s">
        <v>334</v>
      </c>
      <c r="D60" s="64"/>
      <c r="E60" s="65">
        <v>307.15</v>
      </c>
      <c r="F60" s="66"/>
      <c r="G60" s="67"/>
      <c r="H60" s="68">
        <f t="shared" si="0"/>
        <v>0</v>
      </c>
    </row>
    <row r="61" spans="1:8" ht="15.75">
      <c r="A61" s="62">
        <v>56</v>
      </c>
      <c r="B61" s="63" t="s">
        <v>335</v>
      </c>
      <c r="C61" s="64" t="s">
        <v>336</v>
      </c>
      <c r="D61" s="64"/>
      <c r="E61" s="65">
        <v>230.01</v>
      </c>
      <c r="F61" s="66"/>
      <c r="G61" s="67"/>
      <c r="H61" s="68">
        <f t="shared" si="0"/>
        <v>0</v>
      </c>
    </row>
    <row r="62" spans="1:8" ht="31.5">
      <c r="A62" s="62">
        <v>57</v>
      </c>
      <c r="B62" s="63" t="s">
        <v>337</v>
      </c>
      <c r="C62" s="64" t="s">
        <v>338</v>
      </c>
      <c r="D62" s="64"/>
      <c r="E62" s="65">
        <v>200.82</v>
      </c>
      <c r="F62" s="66"/>
      <c r="G62" s="67"/>
      <c r="H62" s="68">
        <f t="shared" si="0"/>
        <v>0</v>
      </c>
    </row>
    <row r="63" spans="1:8" ht="15.75">
      <c r="A63" s="62">
        <v>58</v>
      </c>
      <c r="B63" s="63" t="s">
        <v>339</v>
      </c>
      <c r="C63" s="64" t="s">
        <v>340</v>
      </c>
      <c r="D63" s="64"/>
      <c r="E63" s="65">
        <v>311.6</v>
      </c>
      <c r="F63" s="66"/>
      <c r="G63" s="67"/>
      <c r="H63" s="68">
        <f t="shared" si="0"/>
        <v>0</v>
      </c>
    </row>
    <row r="64" spans="1:8" ht="15.75">
      <c r="A64" s="62">
        <v>59</v>
      </c>
      <c r="B64" s="63" t="s">
        <v>341</v>
      </c>
      <c r="C64" s="64" t="s">
        <v>342</v>
      </c>
      <c r="D64" s="64"/>
      <c r="E64" s="65">
        <v>313.43</v>
      </c>
      <c r="F64" s="66"/>
      <c r="G64" s="67"/>
      <c r="H64" s="68">
        <f t="shared" si="0"/>
        <v>0</v>
      </c>
    </row>
    <row r="65" spans="1:8" ht="15.75">
      <c r="A65" s="62">
        <v>60</v>
      </c>
      <c r="B65" s="63" t="s">
        <v>343</v>
      </c>
      <c r="C65" s="64" t="s">
        <v>344</v>
      </c>
      <c r="D65" s="64"/>
      <c r="E65" s="65">
        <v>216.25</v>
      </c>
      <c r="F65" s="66"/>
      <c r="G65" s="67"/>
      <c r="H65" s="68">
        <f t="shared" si="0"/>
        <v>0</v>
      </c>
    </row>
    <row r="66" spans="1:8" ht="15.75">
      <c r="A66" s="62">
        <v>61</v>
      </c>
      <c r="B66" s="63" t="s">
        <v>345</v>
      </c>
      <c r="C66" s="64" t="s">
        <v>346</v>
      </c>
      <c r="D66" s="64"/>
      <c r="E66" s="65">
        <v>180.12</v>
      </c>
      <c r="F66" s="66"/>
      <c r="G66" s="67"/>
      <c r="H66" s="68">
        <f t="shared" si="0"/>
        <v>0</v>
      </c>
    </row>
    <row r="67" spans="1:8" ht="15.75">
      <c r="A67" s="62">
        <v>62</v>
      </c>
      <c r="B67" s="63" t="s">
        <v>58</v>
      </c>
      <c r="C67" s="64" t="s">
        <v>59</v>
      </c>
      <c r="D67" s="64"/>
      <c r="E67" s="65">
        <v>197</v>
      </c>
      <c r="F67" s="66"/>
      <c r="G67" s="67"/>
      <c r="H67" s="68">
        <f>F67*G67</f>
        <v>0</v>
      </c>
    </row>
    <row r="68" spans="1:8" ht="15.75">
      <c r="A68" s="62">
        <v>63</v>
      </c>
      <c r="B68" s="63" t="s">
        <v>347</v>
      </c>
      <c r="C68" s="64" t="s">
        <v>348</v>
      </c>
      <c r="D68" s="64"/>
      <c r="E68" s="65">
        <v>241.02</v>
      </c>
      <c r="F68" s="66"/>
      <c r="G68" s="67"/>
      <c r="H68" s="68">
        <f t="shared" si="0"/>
        <v>0</v>
      </c>
    </row>
    <row r="69" spans="1:8" ht="15.75">
      <c r="A69" s="62">
        <v>64</v>
      </c>
      <c r="B69" s="63" t="s">
        <v>349</v>
      </c>
      <c r="C69" s="64" t="s">
        <v>350</v>
      </c>
      <c r="D69" s="64"/>
      <c r="E69" s="65">
        <v>322.47</v>
      </c>
      <c r="F69" s="66"/>
      <c r="G69" s="67"/>
      <c r="H69" s="68">
        <f t="shared" si="0"/>
        <v>0</v>
      </c>
    </row>
    <row r="70" spans="1:8" ht="15.75">
      <c r="A70" s="62">
        <v>65</v>
      </c>
      <c r="B70" s="63" t="s">
        <v>351</v>
      </c>
      <c r="C70" s="64" t="s">
        <v>352</v>
      </c>
      <c r="D70" s="64"/>
      <c r="E70" s="65">
        <v>309.88</v>
      </c>
      <c r="F70" s="66"/>
      <c r="G70" s="67"/>
      <c r="H70" s="68">
        <f t="shared" si="0"/>
        <v>0</v>
      </c>
    </row>
    <row r="71" spans="1:8" ht="15.75">
      <c r="A71" s="62">
        <v>66</v>
      </c>
      <c r="B71" s="63" t="s">
        <v>353</v>
      </c>
      <c r="C71" s="64" t="s">
        <v>354</v>
      </c>
      <c r="D71" s="64"/>
      <c r="E71" s="69">
        <v>271.45</v>
      </c>
      <c r="F71" s="66"/>
      <c r="G71" s="67"/>
      <c r="H71" s="68">
        <f t="shared" si="0"/>
        <v>0</v>
      </c>
    </row>
    <row r="72" spans="1:8" ht="15.75">
      <c r="A72" s="62">
        <v>67</v>
      </c>
      <c r="B72" s="63" t="s">
        <v>355</v>
      </c>
      <c r="C72" s="64" t="s">
        <v>356</v>
      </c>
      <c r="D72" s="64"/>
      <c r="E72" s="69">
        <v>405.55</v>
      </c>
      <c r="F72" s="66"/>
      <c r="G72" s="67"/>
      <c r="H72" s="68">
        <f aca="true" t="shared" si="1" ref="H72:H136">F72*G72</f>
        <v>0</v>
      </c>
    </row>
    <row r="73" spans="1:8" ht="15.75">
      <c r="A73" s="62">
        <v>68</v>
      </c>
      <c r="B73" s="63" t="s">
        <v>357</v>
      </c>
      <c r="C73" s="64" t="s">
        <v>358</v>
      </c>
      <c r="D73" s="64"/>
      <c r="E73" s="69">
        <v>474.96</v>
      </c>
      <c r="F73" s="66"/>
      <c r="G73" s="67"/>
      <c r="H73" s="68">
        <f t="shared" si="1"/>
        <v>0</v>
      </c>
    </row>
    <row r="74" spans="1:8" ht="31.5">
      <c r="A74" s="62">
        <v>69</v>
      </c>
      <c r="B74" s="63" t="s">
        <v>359</v>
      </c>
      <c r="C74" s="64" t="s">
        <v>360</v>
      </c>
      <c r="D74" s="64"/>
      <c r="E74" s="69">
        <v>397.1</v>
      </c>
      <c r="F74" s="66"/>
      <c r="G74" s="67"/>
      <c r="H74" s="68">
        <f t="shared" si="1"/>
        <v>0</v>
      </c>
    </row>
    <row r="75" spans="1:8" ht="15.75">
      <c r="A75" s="62">
        <v>70</v>
      </c>
      <c r="B75" s="63" t="s">
        <v>361</v>
      </c>
      <c r="C75" s="64" t="s">
        <v>362</v>
      </c>
      <c r="D75" s="64"/>
      <c r="E75" s="69">
        <v>339.14</v>
      </c>
      <c r="F75" s="66"/>
      <c r="G75" s="67"/>
      <c r="H75" s="68">
        <f t="shared" si="1"/>
        <v>0</v>
      </c>
    </row>
    <row r="76" spans="1:8" ht="15.75">
      <c r="A76" s="62">
        <v>71</v>
      </c>
      <c r="B76" s="63" t="s">
        <v>363</v>
      </c>
      <c r="C76" s="64" t="s">
        <v>364</v>
      </c>
      <c r="D76" s="64"/>
      <c r="E76" s="69">
        <v>290.9</v>
      </c>
      <c r="F76" s="66"/>
      <c r="G76" s="67"/>
      <c r="H76" s="68">
        <f t="shared" si="1"/>
        <v>0</v>
      </c>
    </row>
    <row r="77" spans="1:8" ht="15.75">
      <c r="A77" s="62">
        <v>72</v>
      </c>
      <c r="B77" s="63" t="s">
        <v>365</v>
      </c>
      <c r="C77" s="64" t="s">
        <v>366</v>
      </c>
      <c r="D77" s="64"/>
      <c r="E77" s="69">
        <v>263.17</v>
      </c>
      <c r="F77" s="66"/>
      <c r="G77" s="67"/>
      <c r="H77" s="68">
        <f t="shared" si="1"/>
        <v>0</v>
      </c>
    </row>
    <row r="78" spans="1:8" ht="15.75">
      <c r="A78" s="62">
        <v>73</v>
      </c>
      <c r="B78" s="63" t="s">
        <v>60</v>
      </c>
      <c r="C78" s="64" t="s">
        <v>61</v>
      </c>
      <c r="D78" s="64"/>
      <c r="E78" s="69">
        <v>250</v>
      </c>
      <c r="F78" s="66"/>
      <c r="G78" s="67"/>
      <c r="H78" s="68">
        <f t="shared" si="1"/>
        <v>0</v>
      </c>
    </row>
    <row r="79" spans="1:8" ht="15.75">
      <c r="A79" s="62">
        <v>74</v>
      </c>
      <c r="B79" s="63" t="s">
        <v>367</v>
      </c>
      <c r="C79" s="64" t="s">
        <v>368</v>
      </c>
      <c r="D79" s="64"/>
      <c r="E79" s="69">
        <v>285.59</v>
      </c>
      <c r="F79" s="66"/>
      <c r="G79" s="67"/>
      <c r="H79" s="68">
        <f t="shared" si="1"/>
        <v>0</v>
      </c>
    </row>
    <row r="80" spans="1:8" ht="15.75">
      <c r="A80" s="62">
        <v>75</v>
      </c>
      <c r="B80" s="63" t="s">
        <v>369</v>
      </c>
      <c r="C80" s="64" t="s">
        <v>370</v>
      </c>
      <c r="D80" s="64"/>
      <c r="E80" s="69">
        <v>316.09</v>
      </c>
      <c r="F80" s="66"/>
      <c r="G80" s="67"/>
      <c r="H80" s="68">
        <f t="shared" si="1"/>
        <v>0</v>
      </c>
    </row>
    <row r="81" spans="1:8" ht="15.75">
      <c r="A81" s="62">
        <v>76</v>
      </c>
      <c r="B81" s="63" t="s">
        <v>371</v>
      </c>
      <c r="C81" s="64" t="s">
        <v>372</v>
      </c>
      <c r="D81" s="64"/>
      <c r="E81" s="69">
        <v>204.48</v>
      </c>
      <c r="F81" s="66"/>
      <c r="G81" s="67"/>
      <c r="H81" s="68">
        <f t="shared" si="1"/>
        <v>0</v>
      </c>
    </row>
    <row r="82" spans="1:8" ht="15.75">
      <c r="A82" s="62">
        <v>77</v>
      </c>
      <c r="B82" s="63" t="s">
        <v>373</v>
      </c>
      <c r="C82" s="64" t="s">
        <v>374</v>
      </c>
      <c r="D82" s="64"/>
      <c r="E82" s="69">
        <v>297.32</v>
      </c>
      <c r="F82" s="66"/>
      <c r="G82" s="67"/>
      <c r="H82" s="68">
        <f t="shared" si="1"/>
        <v>0</v>
      </c>
    </row>
    <row r="83" spans="1:8" ht="15.75">
      <c r="A83" s="62">
        <v>78</v>
      </c>
      <c r="B83" s="63" t="s">
        <v>375</v>
      </c>
      <c r="C83" s="64" t="s">
        <v>376</v>
      </c>
      <c r="D83" s="64"/>
      <c r="E83" s="69">
        <v>196.79</v>
      </c>
      <c r="F83" s="66"/>
      <c r="G83" s="67"/>
      <c r="H83" s="68">
        <f t="shared" si="1"/>
        <v>0</v>
      </c>
    </row>
    <row r="84" spans="1:8" ht="15.75">
      <c r="A84" s="62">
        <v>79</v>
      </c>
      <c r="B84" s="63" t="s">
        <v>377</v>
      </c>
      <c r="C84" s="64" t="s">
        <v>378</v>
      </c>
      <c r="D84" s="64"/>
      <c r="E84" s="69">
        <v>202.45</v>
      </c>
      <c r="F84" s="66"/>
      <c r="G84" s="67"/>
      <c r="H84" s="68">
        <f t="shared" si="1"/>
        <v>0</v>
      </c>
    </row>
    <row r="85" spans="1:8" ht="31.5">
      <c r="A85" s="62">
        <v>80</v>
      </c>
      <c r="B85" s="63" t="s">
        <v>379</v>
      </c>
      <c r="C85" s="64" t="s">
        <v>380</v>
      </c>
      <c r="D85" s="64"/>
      <c r="E85" s="69">
        <v>313.33</v>
      </c>
      <c r="F85" s="66"/>
      <c r="G85" s="67"/>
      <c r="H85" s="68">
        <f t="shared" si="1"/>
        <v>0</v>
      </c>
    </row>
    <row r="86" spans="1:8" ht="15.75">
      <c r="A86" s="62">
        <v>81</v>
      </c>
      <c r="B86" s="63" t="s">
        <v>381</v>
      </c>
      <c r="C86" s="64" t="s">
        <v>382</v>
      </c>
      <c r="D86" s="64"/>
      <c r="E86" s="69">
        <v>347.28</v>
      </c>
      <c r="F86" s="66"/>
      <c r="G86" s="67"/>
      <c r="H86" s="68">
        <f t="shared" si="1"/>
        <v>0</v>
      </c>
    </row>
    <row r="87" spans="1:8" ht="15.75">
      <c r="A87" s="62">
        <v>82</v>
      </c>
      <c r="B87" s="63" t="s">
        <v>383</v>
      </c>
      <c r="C87" s="64" t="s">
        <v>384</v>
      </c>
      <c r="D87" s="64"/>
      <c r="E87" s="69">
        <v>378.19</v>
      </c>
      <c r="F87" s="66"/>
      <c r="G87" s="67"/>
      <c r="H87" s="68">
        <f t="shared" si="1"/>
        <v>0</v>
      </c>
    </row>
    <row r="88" spans="1:8" ht="15.75">
      <c r="A88" s="62">
        <v>83</v>
      </c>
      <c r="B88" s="63" t="s">
        <v>385</v>
      </c>
      <c r="C88" s="64" t="s">
        <v>386</v>
      </c>
      <c r="D88" s="64"/>
      <c r="E88" s="69">
        <v>221.39</v>
      </c>
      <c r="F88" s="66"/>
      <c r="G88" s="67"/>
      <c r="H88" s="68">
        <f t="shared" si="1"/>
        <v>0</v>
      </c>
    </row>
    <row r="89" spans="1:8" ht="15.75">
      <c r="A89" s="62">
        <v>84</v>
      </c>
      <c r="B89" s="63" t="s">
        <v>387</v>
      </c>
      <c r="C89" s="64" t="s">
        <v>388</v>
      </c>
      <c r="D89" s="64"/>
      <c r="E89" s="69">
        <v>213.11</v>
      </c>
      <c r="F89" s="66"/>
      <c r="G89" s="67"/>
      <c r="H89" s="68">
        <f t="shared" si="1"/>
        <v>0</v>
      </c>
    </row>
    <row r="90" spans="1:8" ht="15.75">
      <c r="A90" s="62">
        <v>85</v>
      </c>
      <c r="B90" s="63" t="s">
        <v>389</v>
      </c>
      <c r="C90" s="64" t="s">
        <v>390</v>
      </c>
      <c r="D90" s="64"/>
      <c r="E90" s="69">
        <v>229.22</v>
      </c>
      <c r="F90" s="66"/>
      <c r="G90" s="67"/>
      <c r="H90" s="68">
        <f t="shared" si="1"/>
        <v>0</v>
      </c>
    </row>
    <row r="91" spans="1:8" ht="15.75">
      <c r="A91" s="62">
        <v>86</v>
      </c>
      <c r="B91" s="63" t="s">
        <v>391</v>
      </c>
      <c r="C91" s="64" t="s">
        <v>392</v>
      </c>
      <c r="D91" s="64"/>
      <c r="E91" s="69">
        <v>138.35</v>
      </c>
      <c r="F91" s="66"/>
      <c r="G91" s="67"/>
      <c r="H91" s="68">
        <f t="shared" si="1"/>
        <v>0</v>
      </c>
    </row>
    <row r="92" spans="1:8" ht="31.5">
      <c r="A92" s="62">
        <v>87</v>
      </c>
      <c r="B92" s="63" t="s">
        <v>393</v>
      </c>
      <c r="C92" s="64" t="s">
        <v>394</v>
      </c>
      <c r="D92" s="64"/>
      <c r="E92" s="69">
        <v>332.24</v>
      </c>
      <c r="F92" s="66"/>
      <c r="G92" s="67"/>
      <c r="H92" s="68">
        <f t="shared" si="1"/>
        <v>0</v>
      </c>
    </row>
    <row r="93" spans="1:8" ht="31.5">
      <c r="A93" s="62">
        <v>88</v>
      </c>
      <c r="B93" s="63" t="s">
        <v>395</v>
      </c>
      <c r="C93" s="64" t="s">
        <v>396</v>
      </c>
      <c r="D93" s="64"/>
      <c r="E93" s="69">
        <v>233.25</v>
      </c>
      <c r="F93" s="66"/>
      <c r="G93" s="67"/>
      <c r="H93" s="68">
        <f t="shared" si="1"/>
        <v>0</v>
      </c>
    </row>
    <row r="94" spans="1:8" ht="15.75">
      <c r="A94" s="62">
        <v>89</v>
      </c>
      <c r="B94" s="63" t="s">
        <v>397</v>
      </c>
      <c r="C94" s="64" t="s">
        <v>398</v>
      </c>
      <c r="D94" s="64"/>
      <c r="E94" s="69">
        <v>323.27</v>
      </c>
      <c r="F94" s="66"/>
      <c r="G94" s="67"/>
      <c r="H94" s="68">
        <f t="shared" si="1"/>
        <v>0</v>
      </c>
    </row>
    <row r="95" spans="1:8" ht="31.5">
      <c r="A95" s="62">
        <v>90</v>
      </c>
      <c r="B95" s="63" t="s">
        <v>399</v>
      </c>
      <c r="C95" s="64" t="s">
        <v>400</v>
      </c>
      <c r="D95" s="64"/>
      <c r="E95" s="69">
        <v>389.85</v>
      </c>
      <c r="F95" s="66"/>
      <c r="G95" s="67"/>
      <c r="H95" s="68">
        <f t="shared" si="1"/>
        <v>0</v>
      </c>
    </row>
    <row r="96" spans="1:8" ht="15.75">
      <c r="A96" s="62">
        <v>91</v>
      </c>
      <c r="B96" s="63" t="s">
        <v>401</v>
      </c>
      <c r="C96" s="64" t="s">
        <v>402</v>
      </c>
      <c r="D96" s="64"/>
      <c r="E96" s="69">
        <v>311.36</v>
      </c>
      <c r="F96" s="66"/>
      <c r="G96" s="67"/>
      <c r="H96" s="68">
        <f t="shared" si="1"/>
        <v>0</v>
      </c>
    </row>
    <row r="97" spans="1:8" ht="15.75">
      <c r="A97" s="62">
        <v>92</v>
      </c>
      <c r="B97" s="63" t="s">
        <v>403</v>
      </c>
      <c r="C97" s="64" t="s">
        <v>404</v>
      </c>
      <c r="D97" s="64"/>
      <c r="E97" s="69">
        <v>97.77</v>
      </c>
      <c r="F97" s="66"/>
      <c r="G97" s="67"/>
      <c r="H97" s="68">
        <f t="shared" si="1"/>
        <v>0</v>
      </c>
    </row>
    <row r="98" spans="1:8" ht="15.75">
      <c r="A98" s="62">
        <v>93</v>
      </c>
      <c r="B98" s="63" t="s">
        <v>405</v>
      </c>
      <c r="C98" s="64" t="s">
        <v>406</v>
      </c>
      <c r="D98" s="64"/>
      <c r="E98" s="69">
        <v>98.84</v>
      </c>
      <c r="F98" s="66"/>
      <c r="G98" s="67"/>
      <c r="H98" s="68">
        <f t="shared" si="1"/>
        <v>0</v>
      </c>
    </row>
    <row r="99" spans="1:8" ht="15.75">
      <c r="A99" s="62">
        <v>94</v>
      </c>
      <c r="B99" s="63" t="s">
        <v>407</v>
      </c>
      <c r="C99" s="64" t="s">
        <v>408</v>
      </c>
      <c r="D99" s="64"/>
      <c r="E99" s="69">
        <v>198.65</v>
      </c>
      <c r="F99" s="66"/>
      <c r="G99" s="67"/>
      <c r="H99" s="68">
        <f t="shared" si="1"/>
        <v>0</v>
      </c>
    </row>
    <row r="100" spans="1:8" ht="15.75">
      <c r="A100" s="62">
        <v>95</v>
      </c>
      <c r="B100" s="63" t="s">
        <v>409</v>
      </c>
      <c r="C100" s="64" t="s">
        <v>410</v>
      </c>
      <c r="D100" s="64"/>
      <c r="E100" s="69">
        <v>125.86</v>
      </c>
      <c r="F100" s="66"/>
      <c r="G100" s="67"/>
      <c r="H100" s="68">
        <f t="shared" si="1"/>
        <v>0</v>
      </c>
    </row>
    <row r="101" spans="1:8" ht="15.75">
      <c r="A101" s="62">
        <v>96</v>
      </c>
      <c r="B101" s="63" t="s">
        <v>411</v>
      </c>
      <c r="C101" s="64" t="s">
        <v>412</v>
      </c>
      <c r="D101" s="64"/>
      <c r="E101" s="65">
        <v>127.48</v>
      </c>
      <c r="F101" s="66"/>
      <c r="G101" s="67"/>
      <c r="H101" s="68">
        <f t="shared" si="1"/>
        <v>0</v>
      </c>
    </row>
    <row r="102" spans="1:8" ht="31.5">
      <c r="A102" s="62">
        <v>97</v>
      </c>
      <c r="B102" s="63" t="s">
        <v>413</v>
      </c>
      <c r="C102" s="64" t="s">
        <v>414</v>
      </c>
      <c r="D102" s="64"/>
      <c r="E102" s="69">
        <v>464.82</v>
      </c>
      <c r="F102" s="66"/>
      <c r="G102" s="67"/>
      <c r="H102" s="68">
        <f t="shared" si="1"/>
        <v>0</v>
      </c>
    </row>
    <row r="103" spans="1:8" ht="15.75">
      <c r="A103" s="62">
        <v>98</v>
      </c>
      <c r="B103" s="63" t="s">
        <v>415</v>
      </c>
      <c r="C103" s="64" t="s">
        <v>416</v>
      </c>
      <c r="D103" s="64"/>
      <c r="E103" s="69">
        <v>134.41</v>
      </c>
      <c r="F103" s="66"/>
      <c r="G103" s="67"/>
      <c r="H103" s="68">
        <f t="shared" si="1"/>
        <v>0</v>
      </c>
    </row>
    <row r="104" spans="1:8" ht="15.75">
      <c r="A104" s="62">
        <v>99</v>
      </c>
      <c r="B104" s="63" t="s">
        <v>417</v>
      </c>
      <c r="C104" s="64" t="s">
        <v>418</v>
      </c>
      <c r="D104" s="64"/>
      <c r="E104" s="69">
        <v>512.98</v>
      </c>
      <c r="F104" s="66"/>
      <c r="G104" s="67"/>
      <c r="H104" s="68">
        <f t="shared" si="1"/>
        <v>0</v>
      </c>
    </row>
    <row r="105" spans="1:8" ht="31.5">
      <c r="A105" s="62">
        <v>100</v>
      </c>
      <c r="B105" s="63" t="s">
        <v>419</v>
      </c>
      <c r="C105" s="64" t="s">
        <v>420</v>
      </c>
      <c r="D105" s="64"/>
      <c r="E105" s="69">
        <v>246.68</v>
      </c>
      <c r="F105" s="66"/>
      <c r="G105" s="67"/>
      <c r="H105" s="68">
        <f t="shared" si="1"/>
        <v>0</v>
      </c>
    </row>
    <row r="106" spans="1:8" ht="15.75">
      <c r="A106" s="62">
        <v>101</v>
      </c>
      <c r="B106" s="63" t="s">
        <v>421</v>
      </c>
      <c r="C106" s="64" t="s">
        <v>422</v>
      </c>
      <c r="D106" s="64"/>
      <c r="E106" s="69">
        <v>245.74</v>
      </c>
      <c r="F106" s="66"/>
      <c r="G106" s="67"/>
      <c r="H106" s="68">
        <f t="shared" si="1"/>
        <v>0</v>
      </c>
    </row>
    <row r="107" spans="1:8" ht="15.75">
      <c r="A107" s="62">
        <v>102</v>
      </c>
      <c r="B107" s="63" t="s">
        <v>423</v>
      </c>
      <c r="C107" s="64" t="s">
        <v>424</v>
      </c>
      <c r="D107" s="64"/>
      <c r="E107" s="69">
        <v>127.48</v>
      </c>
      <c r="F107" s="66"/>
      <c r="G107" s="67"/>
      <c r="H107" s="68">
        <f t="shared" si="1"/>
        <v>0</v>
      </c>
    </row>
    <row r="108" spans="1:8" ht="31.5">
      <c r="A108" s="62">
        <v>103</v>
      </c>
      <c r="B108" s="63" t="s">
        <v>425</v>
      </c>
      <c r="C108" s="64" t="s">
        <v>426</v>
      </c>
      <c r="D108" s="64"/>
      <c r="E108" s="69">
        <v>331.17</v>
      </c>
      <c r="F108" s="66"/>
      <c r="G108" s="67"/>
      <c r="H108" s="68">
        <f t="shared" si="1"/>
        <v>0</v>
      </c>
    </row>
    <row r="109" spans="1:8" ht="15.75">
      <c r="A109" s="62">
        <v>104</v>
      </c>
      <c r="B109" s="63" t="s">
        <v>427</v>
      </c>
      <c r="C109" s="64" t="s">
        <v>428</v>
      </c>
      <c r="D109" s="64"/>
      <c r="E109" s="69">
        <v>331.17</v>
      </c>
      <c r="F109" s="66"/>
      <c r="G109" s="67"/>
      <c r="H109" s="68">
        <f t="shared" si="1"/>
        <v>0</v>
      </c>
    </row>
    <row r="110" spans="1:8" ht="15.75">
      <c r="A110" s="62">
        <v>105</v>
      </c>
      <c r="B110" s="63" t="s">
        <v>429</v>
      </c>
      <c r="C110" s="64" t="s">
        <v>430</v>
      </c>
      <c r="D110" s="64"/>
      <c r="E110" s="69">
        <v>273.62</v>
      </c>
      <c r="F110" s="66"/>
      <c r="G110" s="67"/>
      <c r="H110" s="68">
        <f t="shared" si="1"/>
        <v>0</v>
      </c>
    </row>
    <row r="111" spans="1:8" ht="31.5">
      <c r="A111" s="62">
        <v>106</v>
      </c>
      <c r="B111" s="63" t="s">
        <v>431</v>
      </c>
      <c r="C111" s="64" t="s">
        <v>432</v>
      </c>
      <c r="D111" s="64"/>
      <c r="E111" s="69">
        <v>273.62</v>
      </c>
      <c r="F111" s="66"/>
      <c r="G111" s="67"/>
      <c r="H111" s="68">
        <f t="shared" si="1"/>
        <v>0</v>
      </c>
    </row>
    <row r="112" spans="1:8" ht="31.5">
      <c r="A112" s="62">
        <v>107</v>
      </c>
      <c r="B112" s="63" t="s">
        <v>433</v>
      </c>
      <c r="C112" s="64" t="s">
        <v>434</v>
      </c>
      <c r="D112" s="64"/>
      <c r="E112" s="69">
        <v>383.92</v>
      </c>
      <c r="F112" s="66"/>
      <c r="G112" s="67"/>
      <c r="H112" s="68">
        <f t="shared" si="1"/>
        <v>0</v>
      </c>
    </row>
    <row r="113" spans="1:8" ht="15.75">
      <c r="A113" s="62">
        <v>108</v>
      </c>
      <c r="B113" s="63" t="s">
        <v>435</v>
      </c>
      <c r="C113" s="64" t="s">
        <v>436</v>
      </c>
      <c r="D113" s="64"/>
      <c r="E113" s="69">
        <v>198.65</v>
      </c>
      <c r="F113" s="66"/>
      <c r="G113" s="67"/>
      <c r="H113" s="68">
        <f t="shared" si="1"/>
        <v>0</v>
      </c>
    </row>
    <row r="114" spans="1:8" ht="31.5">
      <c r="A114" s="62">
        <v>109</v>
      </c>
      <c r="B114" s="63" t="s">
        <v>437</v>
      </c>
      <c r="C114" s="64" t="s">
        <v>438</v>
      </c>
      <c r="D114" s="64"/>
      <c r="E114" s="65">
        <v>383.92</v>
      </c>
      <c r="F114" s="66"/>
      <c r="G114" s="67"/>
      <c r="H114" s="68">
        <f t="shared" si="1"/>
        <v>0</v>
      </c>
    </row>
    <row r="115" spans="1:8" ht="15.75">
      <c r="A115" s="62">
        <v>110</v>
      </c>
      <c r="B115" s="63" t="s">
        <v>439</v>
      </c>
      <c r="C115" s="64" t="s">
        <v>440</v>
      </c>
      <c r="D115" s="64"/>
      <c r="E115" s="65">
        <v>383.92</v>
      </c>
      <c r="F115" s="66"/>
      <c r="G115" s="67"/>
      <c r="H115" s="68">
        <f t="shared" si="1"/>
        <v>0</v>
      </c>
    </row>
    <row r="116" spans="1:8" ht="15.75">
      <c r="A116" s="62">
        <v>111</v>
      </c>
      <c r="B116" s="63" t="s">
        <v>441</v>
      </c>
      <c r="C116" s="71" t="s">
        <v>442</v>
      </c>
      <c r="D116" s="71"/>
      <c r="E116" s="69">
        <v>626.03</v>
      </c>
      <c r="F116" s="66"/>
      <c r="G116" s="67"/>
      <c r="H116" s="68">
        <f t="shared" si="1"/>
        <v>0</v>
      </c>
    </row>
    <row r="117" spans="1:8" ht="15.75">
      <c r="A117" s="62">
        <v>112</v>
      </c>
      <c r="B117" s="77" t="s">
        <v>443</v>
      </c>
      <c r="C117" s="78" t="s">
        <v>444</v>
      </c>
      <c r="D117" s="78" t="s">
        <v>445</v>
      </c>
      <c r="E117" s="65">
        <v>283.18</v>
      </c>
      <c r="F117" s="66"/>
      <c r="G117" s="67"/>
      <c r="H117" s="68">
        <f t="shared" si="1"/>
        <v>0</v>
      </c>
    </row>
    <row r="118" spans="1:8" ht="15.75">
      <c r="A118" s="62">
        <v>113</v>
      </c>
      <c r="B118" s="77" t="s">
        <v>446</v>
      </c>
      <c r="C118" s="78" t="s">
        <v>444</v>
      </c>
      <c r="D118" s="78" t="s">
        <v>447</v>
      </c>
      <c r="E118" s="65" t="s">
        <v>448</v>
      </c>
      <c r="F118" s="66"/>
      <c r="G118" s="67"/>
      <c r="H118" s="68">
        <f t="shared" si="1"/>
        <v>0</v>
      </c>
    </row>
    <row r="119" spans="1:8" ht="15.75">
      <c r="A119" s="62">
        <v>114</v>
      </c>
      <c r="B119" s="77" t="s">
        <v>449</v>
      </c>
      <c r="C119" s="78" t="s">
        <v>450</v>
      </c>
      <c r="D119" s="78" t="s">
        <v>451</v>
      </c>
      <c r="E119" s="65" t="s">
        <v>452</v>
      </c>
      <c r="F119" s="66"/>
      <c r="G119" s="67"/>
      <c r="H119" s="68">
        <f t="shared" si="1"/>
        <v>0</v>
      </c>
    </row>
    <row r="120" spans="1:8" ht="15.75">
      <c r="A120" s="62">
        <v>115</v>
      </c>
      <c r="B120" s="77" t="s">
        <v>453</v>
      </c>
      <c r="C120" s="78" t="s">
        <v>450</v>
      </c>
      <c r="D120" s="78" t="s">
        <v>454</v>
      </c>
      <c r="E120" s="65" t="s">
        <v>452</v>
      </c>
      <c r="F120" s="66"/>
      <c r="G120" s="67"/>
      <c r="H120" s="68">
        <f t="shared" si="1"/>
        <v>0</v>
      </c>
    </row>
    <row r="121" spans="1:8" ht="33.75" customHeight="1">
      <c r="A121" s="62">
        <v>116</v>
      </c>
      <c r="B121" s="77" t="s">
        <v>455</v>
      </c>
      <c r="C121" s="78" t="s">
        <v>456</v>
      </c>
      <c r="D121" s="78" t="s">
        <v>457</v>
      </c>
      <c r="E121" s="65" t="s">
        <v>458</v>
      </c>
      <c r="F121" s="66"/>
      <c r="G121" s="67"/>
      <c r="H121" s="68">
        <f t="shared" si="1"/>
        <v>0</v>
      </c>
    </row>
    <row r="122" spans="1:8" ht="32.25" customHeight="1">
      <c r="A122" s="62">
        <v>117</v>
      </c>
      <c r="B122" s="77" t="s">
        <v>459</v>
      </c>
      <c r="C122" s="78" t="s">
        <v>456</v>
      </c>
      <c r="D122" s="78" t="s">
        <v>460</v>
      </c>
      <c r="E122" s="65" t="s">
        <v>458</v>
      </c>
      <c r="F122" s="66"/>
      <c r="G122" s="67"/>
      <c r="H122" s="68">
        <f t="shared" si="1"/>
        <v>0</v>
      </c>
    </row>
    <row r="123" spans="1:8" ht="33" customHeight="1">
      <c r="A123" s="62">
        <v>118</v>
      </c>
      <c r="B123" s="77" t="s">
        <v>461</v>
      </c>
      <c r="C123" s="78" t="s">
        <v>456</v>
      </c>
      <c r="D123" s="78" t="s">
        <v>462</v>
      </c>
      <c r="E123" s="65" t="s">
        <v>458</v>
      </c>
      <c r="F123" s="66"/>
      <c r="G123" s="67"/>
      <c r="H123" s="68">
        <f t="shared" si="1"/>
        <v>0</v>
      </c>
    </row>
    <row r="124" spans="1:8" ht="33" customHeight="1">
      <c r="A124" s="62">
        <v>119</v>
      </c>
      <c r="B124" s="77" t="s">
        <v>463</v>
      </c>
      <c r="C124" s="78" t="s">
        <v>456</v>
      </c>
      <c r="D124" s="78" t="s">
        <v>464</v>
      </c>
      <c r="E124" s="65" t="s">
        <v>458</v>
      </c>
      <c r="F124" s="66"/>
      <c r="G124" s="67"/>
      <c r="H124" s="68">
        <f t="shared" si="1"/>
        <v>0</v>
      </c>
    </row>
    <row r="125" spans="1:8" ht="31.5" customHeight="1">
      <c r="A125" s="62">
        <v>120</v>
      </c>
      <c r="B125" s="77" t="s">
        <v>465</v>
      </c>
      <c r="C125" s="78" t="s">
        <v>456</v>
      </c>
      <c r="D125" s="78" t="s">
        <v>466</v>
      </c>
      <c r="E125" s="65" t="s">
        <v>458</v>
      </c>
      <c r="F125" s="66"/>
      <c r="G125" s="67"/>
      <c r="H125" s="68">
        <f t="shared" si="1"/>
        <v>0</v>
      </c>
    </row>
    <row r="126" spans="1:8" ht="30" customHeight="1">
      <c r="A126" s="62">
        <v>121</v>
      </c>
      <c r="B126" s="77" t="s">
        <v>467</v>
      </c>
      <c r="C126" s="78" t="s">
        <v>456</v>
      </c>
      <c r="D126" s="78" t="s">
        <v>468</v>
      </c>
      <c r="E126" s="65" t="s">
        <v>458</v>
      </c>
      <c r="F126" s="66"/>
      <c r="G126" s="67"/>
      <c r="H126" s="68">
        <f t="shared" si="1"/>
        <v>0</v>
      </c>
    </row>
    <row r="127" spans="1:8" ht="31.5" customHeight="1">
      <c r="A127" s="62">
        <v>122</v>
      </c>
      <c r="B127" s="77" t="s">
        <v>469</v>
      </c>
      <c r="C127" s="78" t="s">
        <v>456</v>
      </c>
      <c r="D127" s="78" t="s">
        <v>470</v>
      </c>
      <c r="E127" s="65" t="s">
        <v>458</v>
      </c>
      <c r="F127" s="66"/>
      <c r="G127" s="67"/>
      <c r="H127" s="68">
        <f t="shared" si="1"/>
        <v>0</v>
      </c>
    </row>
    <row r="128" spans="1:8" ht="31.5" customHeight="1">
      <c r="A128" s="62">
        <v>123</v>
      </c>
      <c r="B128" s="77" t="s">
        <v>471</v>
      </c>
      <c r="C128" s="78" t="s">
        <v>456</v>
      </c>
      <c r="D128" s="78" t="s">
        <v>472</v>
      </c>
      <c r="E128" s="65" t="s">
        <v>458</v>
      </c>
      <c r="F128" s="66"/>
      <c r="G128" s="67"/>
      <c r="H128" s="68">
        <f t="shared" si="1"/>
        <v>0</v>
      </c>
    </row>
    <row r="129" spans="1:8" ht="33" customHeight="1">
      <c r="A129" s="62">
        <v>124</v>
      </c>
      <c r="B129" s="77" t="s">
        <v>473</v>
      </c>
      <c r="C129" s="78" t="s">
        <v>456</v>
      </c>
      <c r="D129" s="78" t="s">
        <v>474</v>
      </c>
      <c r="E129" s="65" t="s">
        <v>458</v>
      </c>
      <c r="F129" s="66"/>
      <c r="G129" s="67"/>
      <c r="H129" s="68">
        <f t="shared" si="1"/>
        <v>0</v>
      </c>
    </row>
    <row r="130" spans="1:8" ht="15.75">
      <c r="A130" s="62">
        <v>125</v>
      </c>
      <c r="B130" s="77" t="s">
        <v>475</v>
      </c>
      <c r="C130" s="78" t="s">
        <v>476</v>
      </c>
      <c r="D130" s="78" t="s">
        <v>477</v>
      </c>
      <c r="E130" s="65" t="s">
        <v>478</v>
      </c>
      <c r="F130" s="66"/>
      <c r="G130" s="67"/>
      <c r="H130" s="68">
        <f t="shared" si="1"/>
        <v>0</v>
      </c>
    </row>
    <row r="131" spans="1:8" ht="15.75">
      <c r="A131" s="62">
        <v>126</v>
      </c>
      <c r="B131" s="77" t="s">
        <v>479</v>
      </c>
      <c r="C131" s="78" t="s">
        <v>476</v>
      </c>
      <c r="D131" s="78" t="s">
        <v>480</v>
      </c>
      <c r="E131" s="65" t="s">
        <v>478</v>
      </c>
      <c r="F131" s="66"/>
      <c r="G131" s="67"/>
      <c r="H131" s="68">
        <f t="shared" si="1"/>
        <v>0</v>
      </c>
    </row>
    <row r="132" spans="1:8" ht="15.75">
      <c r="A132" s="62">
        <v>127</v>
      </c>
      <c r="B132" s="77" t="s">
        <v>481</v>
      </c>
      <c r="C132" s="78" t="s">
        <v>482</v>
      </c>
      <c r="D132" s="78" t="s">
        <v>482</v>
      </c>
      <c r="E132" s="69">
        <v>538.48</v>
      </c>
      <c r="F132" s="66"/>
      <c r="G132" s="67"/>
      <c r="H132" s="68">
        <f t="shared" si="1"/>
        <v>0</v>
      </c>
    </row>
    <row r="133" spans="1:8" ht="15.75">
      <c r="A133" s="62">
        <v>128</v>
      </c>
      <c r="B133" s="77" t="s">
        <v>483</v>
      </c>
      <c r="C133" s="78" t="s">
        <v>484</v>
      </c>
      <c r="D133" s="78" t="s">
        <v>485</v>
      </c>
      <c r="E133" s="69" t="s">
        <v>486</v>
      </c>
      <c r="F133" s="66"/>
      <c r="G133" s="67"/>
      <c r="H133" s="68">
        <f t="shared" si="1"/>
        <v>0</v>
      </c>
    </row>
    <row r="134" spans="1:8" ht="31.5">
      <c r="A134" s="62">
        <v>129</v>
      </c>
      <c r="B134" s="77" t="s">
        <v>487</v>
      </c>
      <c r="C134" s="79" t="s">
        <v>488</v>
      </c>
      <c r="D134" s="78" t="s">
        <v>489</v>
      </c>
      <c r="E134" s="69" t="s">
        <v>490</v>
      </c>
      <c r="F134" s="66"/>
      <c r="G134" s="67"/>
      <c r="H134" s="68">
        <f t="shared" si="1"/>
        <v>0</v>
      </c>
    </row>
    <row r="135" spans="1:8" ht="15.75">
      <c r="A135" s="62">
        <v>130</v>
      </c>
      <c r="B135" s="80" t="s">
        <v>491</v>
      </c>
      <c r="C135" s="78" t="s">
        <v>492</v>
      </c>
      <c r="D135" s="78" t="s">
        <v>493</v>
      </c>
      <c r="E135" s="65" t="s">
        <v>494</v>
      </c>
      <c r="F135" s="66"/>
      <c r="G135" s="67"/>
      <c r="H135" s="68">
        <f t="shared" si="1"/>
        <v>0</v>
      </c>
    </row>
    <row r="136" spans="1:8" ht="15.75">
      <c r="A136" s="62">
        <v>131</v>
      </c>
      <c r="B136" s="77" t="s">
        <v>495</v>
      </c>
      <c r="C136" s="78" t="s">
        <v>496</v>
      </c>
      <c r="D136" s="78" t="s">
        <v>497</v>
      </c>
      <c r="E136" s="65" t="s">
        <v>452</v>
      </c>
      <c r="F136" s="66"/>
      <c r="G136" s="67"/>
      <c r="H136" s="68">
        <f t="shared" si="1"/>
        <v>0</v>
      </c>
    </row>
    <row r="137" spans="1:8" ht="15.75">
      <c r="A137" s="62">
        <v>132</v>
      </c>
      <c r="B137" s="77" t="s">
        <v>498</v>
      </c>
      <c r="C137" s="78" t="s">
        <v>499</v>
      </c>
      <c r="D137" s="78" t="s">
        <v>500</v>
      </c>
      <c r="E137" s="65" t="s">
        <v>501</v>
      </c>
      <c r="F137" s="66"/>
      <c r="G137" s="67"/>
      <c r="H137" s="68">
        <f aca="true" t="shared" si="2" ref="H137:H200">F137*G137</f>
        <v>0</v>
      </c>
    </row>
    <row r="138" spans="1:8" ht="31.5">
      <c r="A138" s="62">
        <v>133</v>
      </c>
      <c r="B138" s="77" t="s">
        <v>502</v>
      </c>
      <c r="C138" s="78" t="s">
        <v>503</v>
      </c>
      <c r="D138" s="78" t="s">
        <v>504</v>
      </c>
      <c r="E138" s="69" t="s">
        <v>505</v>
      </c>
      <c r="F138" s="66"/>
      <c r="G138" s="67"/>
      <c r="H138" s="68">
        <f t="shared" si="2"/>
        <v>0</v>
      </c>
    </row>
    <row r="139" spans="1:8" ht="15.75">
      <c r="A139" s="62">
        <v>134</v>
      </c>
      <c r="B139" s="77" t="s">
        <v>506</v>
      </c>
      <c r="C139" s="78" t="s">
        <v>507</v>
      </c>
      <c r="D139" s="78" t="s">
        <v>508</v>
      </c>
      <c r="E139" s="69" t="s">
        <v>505</v>
      </c>
      <c r="F139" s="66"/>
      <c r="G139" s="67"/>
      <c r="H139" s="68">
        <f t="shared" si="2"/>
        <v>0</v>
      </c>
    </row>
    <row r="140" spans="1:8" ht="31.5">
      <c r="A140" s="62">
        <v>135</v>
      </c>
      <c r="B140" s="77" t="s">
        <v>509</v>
      </c>
      <c r="C140" s="78" t="s">
        <v>510</v>
      </c>
      <c r="D140" s="78" t="s">
        <v>511</v>
      </c>
      <c r="E140" s="69" t="s">
        <v>505</v>
      </c>
      <c r="F140" s="66"/>
      <c r="G140" s="67"/>
      <c r="H140" s="68">
        <f t="shared" si="2"/>
        <v>0</v>
      </c>
    </row>
    <row r="141" spans="1:8" ht="31.5">
      <c r="A141" s="62">
        <v>136</v>
      </c>
      <c r="B141" s="77" t="s">
        <v>512</v>
      </c>
      <c r="C141" s="78" t="s">
        <v>510</v>
      </c>
      <c r="D141" s="78" t="s">
        <v>513</v>
      </c>
      <c r="E141" s="69" t="s">
        <v>505</v>
      </c>
      <c r="F141" s="66"/>
      <c r="G141" s="67"/>
      <c r="H141" s="68">
        <f t="shared" si="2"/>
        <v>0</v>
      </c>
    </row>
    <row r="142" spans="1:8" ht="31.5">
      <c r="A142" s="62">
        <v>137</v>
      </c>
      <c r="B142" s="81" t="s">
        <v>514</v>
      </c>
      <c r="C142" s="82" t="s">
        <v>510</v>
      </c>
      <c r="D142" s="82" t="s">
        <v>515</v>
      </c>
      <c r="E142" s="83" t="s">
        <v>505</v>
      </c>
      <c r="F142" s="66"/>
      <c r="G142" s="67"/>
      <c r="H142" s="68">
        <f t="shared" si="2"/>
        <v>0</v>
      </c>
    </row>
    <row r="143" spans="1:8" ht="31.5">
      <c r="A143" s="62">
        <v>138</v>
      </c>
      <c r="B143" s="77" t="s">
        <v>516</v>
      </c>
      <c r="C143" s="78" t="s">
        <v>510</v>
      </c>
      <c r="D143" s="78" t="s">
        <v>517</v>
      </c>
      <c r="E143" s="69" t="s">
        <v>505</v>
      </c>
      <c r="F143" s="66"/>
      <c r="G143" s="67"/>
      <c r="H143" s="68">
        <f t="shared" si="2"/>
        <v>0</v>
      </c>
    </row>
    <row r="144" spans="1:8" ht="15.75">
      <c r="A144" s="62">
        <v>139</v>
      </c>
      <c r="B144" s="77" t="s">
        <v>518</v>
      </c>
      <c r="C144" s="78" t="s">
        <v>519</v>
      </c>
      <c r="D144" s="78" t="s">
        <v>520</v>
      </c>
      <c r="E144" s="65" t="s">
        <v>448</v>
      </c>
      <c r="F144" s="66"/>
      <c r="G144" s="67"/>
      <c r="H144" s="68">
        <f t="shared" si="2"/>
        <v>0</v>
      </c>
    </row>
    <row r="145" spans="1:8" ht="15.75">
      <c r="A145" s="62">
        <v>140</v>
      </c>
      <c r="B145" s="77" t="s">
        <v>521</v>
      </c>
      <c r="C145" s="78" t="s">
        <v>519</v>
      </c>
      <c r="D145" s="78" t="s">
        <v>522</v>
      </c>
      <c r="E145" s="65" t="s">
        <v>448</v>
      </c>
      <c r="F145" s="66"/>
      <c r="G145" s="67"/>
      <c r="H145" s="68">
        <f t="shared" si="2"/>
        <v>0</v>
      </c>
    </row>
    <row r="146" spans="1:8" ht="15.75">
      <c r="A146" s="62">
        <v>141</v>
      </c>
      <c r="B146" s="77" t="s">
        <v>523</v>
      </c>
      <c r="C146" s="78" t="s">
        <v>519</v>
      </c>
      <c r="D146" s="78" t="s">
        <v>524</v>
      </c>
      <c r="E146" s="65" t="s">
        <v>448</v>
      </c>
      <c r="F146" s="66"/>
      <c r="G146" s="67"/>
      <c r="H146" s="68">
        <f t="shared" si="2"/>
        <v>0</v>
      </c>
    </row>
    <row r="147" spans="1:8" ht="15.75">
      <c r="A147" s="62">
        <v>142</v>
      </c>
      <c r="B147" s="77" t="s">
        <v>525</v>
      </c>
      <c r="C147" s="78" t="s">
        <v>519</v>
      </c>
      <c r="D147" s="78" t="s">
        <v>526</v>
      </c>
      <c r="E147" s="65" t="s">
        <v>448</v>
      </c>
      <c r="F147" s="66"/>
      <c r="G147" s="67"/>
      <c r="H147" s="68">
        <f t="shared" si="2"/>
        <v>0</v>
      </c>
    </row>
    <row r="148" spans="1:8" ht="31.5">
      <c r="A148" s="62">
        <v>143</v>
      </c>
      <c r="B148" s="77" t="s">
        <v>527</v>
      </c>
      <c r="C148" s="78" t="s">
        <v>519</v>
      </c>
      <c r="D148" s="78" t="s">
        <v>528</v>
      </c>
      <c r="E148" s="65" t="s">
        <v>448</v>
      </c>
      <c r="F148" s="66"/>
      <c r="G148" s="67"/>
      <c r="H148" s="68">
        <f t="shared" si="2"/>
        <v>0</v>
      </c>
    </row>
    <row r="149" spans="1:8" ht="31.5">
      <c r="A149" s="62">
        <v>144</v>
      </c>
      <c r="B149" s="77" t="s">
        <v>529</v>
      </c>
      <c r="C149" s="78" t="s">
        <v>519</v>
      </c>
      <c r="D149" s="78" t="s">
        <v>530</v>
      </c>
      <c r="E149" s="65" t="s">
        <v>448</v>
      </c>
      <c r="F149" s="66"/>
      <c r="G149" s="67"/>
      <c r="H149" s="68">
        <f t="shared" si="2"/>
        <v>0</v>
      </c>
    </row>
    <row r="150" spans="1:8" ht="15.75">
      <c r="A150" s="62">
        <v>145</v>
      </c>
      <c r="B150" s="77" t="s">
        <v>531</v>
      </c>
      <c r="C150" s="78" t="s">
        <v>532</v>
      </c>
      <c r="D150" s="78" t="s">
        <v>533</v>
      </c>
      <c r="E150" s="69" t="s">
        <v>534</v>
      </c>
      <c r="F150" s="66"/>
      <c r="G150" s="67"/>
      <c r="H150" s="68">
        <f t="shared" si="2"/>
        <v>0</v>
      </c>
    </row>
    <row r="151" spans="1:8" ht="15.75">
      <c r="A151" s="62">
        <v>146</v>
      </c>
      <c r="B151" s="77" t="s">
        <v>535</v>
      </c>
      <c r="C151" s="78" t="s">
        <v>532</v>
      </c>
      <c r="D151" s="78" t="s">
        <v>536</v>
      </c>
      <c r="E151" s="69" t="s">
        <v>537</v>
      </c>
      <c r="F151" s="66"/>
      <c r="G151" s="67"/>
      <c r="H151" s="68">
        <f t="shared" si="2"/>
        <v>0</v>
      </c>
    </row>
    <row r="152" spans="1:8" ht="31.5">
      <c r="A152" s="62">
        <v>147</v>
      </c>
      <c r="B152" s="77" t="s">
        <v>538</v>
      </c>
      <c r="C152" s="78" t="s">
        <v>532</v>
      </c>
      <c r="D152" s="78" t="s">
        <v>539</v>
      </c>
      <c r="E152" s="69">
        <v>219.55</v>
      </c>
      <c r="F152" s="66"/>
      <c r="G152" s="67"/>
      <c r="H152" s="68">
        <f t="shared" si="2"/>
        <v>0</v>
      </c>
    </row>
    <row r="153" spans="1:8" ht="15.75">
      <c r="A153" s="62">
        <v>148</v>
      </c>
      <c r="B153" s="77" t="s">
        <v>540</v>
      </c>
      <c r="C153" s="78" t="s">
        <v>532</v>
      </c>
      <c r="D153" s="78" t="s">
        <v>541</v>
      </c>
      <c r="E153" s="69" t="s">
        <v>542</v>
      </c>
      <c r="F153" s="66"/>
      <c r="G153" s="67"/>
      <c r="H153" s="68">
        <f t="shared" si="2"/>
        <v>0</v>
      </c>
    </row>
    <row r="154" spans="1:8" ht="15.75">
      <c r="A154" s="62">
        <v>149</v>
      </c>
      <c r="B154" s="77" t="s">
        <v>543</v>
      </c>
      <c r="C154" s="78" t="s">
        <v>532</v>
      </c>
      <c r="D154" s="78" t="s">
        <v>544</v>
      </c>
      <c r="E154" s="69" t="s">
        <v>537</v>
      </c>
      <c r="F154" s="66"/>
      <c r="G154" s="67"/>
      <c r="H154" s="68">
        <f t="shared" si="2"/>
        <v>0</v>
      </c>
    </row>
    <row r="155" spans="1:8" ht="15.75">
      <c r="A155" s="62">
        <v>150</v>
      </c>
      <c r="B155" s="77" t="s">
        <v>545</v>
      </c>
      <c r="C155" s="78" t="s">
        <v>546</v>
      </c>
      <c r="D155" s="78" t="s">
        <v>547</v>
      </c>
      <c r="E155" s="65" t="s">
        <v>548</v>
      </c>
      <c r="F155" s="66"/>
      <c r="G155" s="67"/>
      <c r="H155" s="68">
        <f t="shared" si="2"/>
        <v>0</v>
      </c>
    </row>
    <row r="156" spans="1:8" ht="15.75">
      <c r="A156" s="62">
        <v>151</v>
      </c>
      <c r="B156" s="77" t="s">
        <v>549</v>
      </c>
      <c r="C156" s="78" t="s">
        <v>546</v>
      </c>
      <c r="D156" s="78" t="s">
        <v>550</v>
      </c>
      <c r="E156" s="65" t="s">
        <v>548</v>
      </c>
      <c r="F156" s="66"/>
      <c r="G156" s="67"/>
      <c r="H156" s="68">
        <f t="shared" si="2"/>
        <v>0</v>
      </c>
    </row>
    <row r="157" spans="1:8" ht="15.75">
      <c r="A157" s="62">
        <v>152</v>
      </c>
      <c r="B157" s="77" t="s">
        <v>551</v>
      </c>
      <c r="C157" s="78" t="s">
        <v>552</v>
      </c>
      <c r="D157" s="78" t="s">
        <v>552</v>
      </c>
      <c r="E157" s="65" t="s">
        <v>553</v>
      </c>
      <c r="F157" s="66"/>
      <c r="G157" s="67"/>
      <c r="H157" s="68">
        <f t="shared" si="2"/>
        <v>0</v>
      </c>
    </row>
    <row r="158" spans="1:8" ht="15.75">
      <c r="A158" s="62">
        <v>153</v>
      </c>
      <c r="B158" s="77" t="s">
        <v>554</v>
      </c>
      <c r="C158" s="78" t="s">
        <v>555</v>
      </c>
      <c r="D158" s="78" t="s">
        <v>556</v>
      </c>
      <c r="E158" s="65" t="s">
        <v>557</v>
      </c>
      <c r="F158" s="66"/>
      <c r="G158" s="67"/>
      <c r="H158" s="68">
        <f t="shared" si="2"/>
        <v>0</v>
      </c>
    </row>
    <row r="159" spans="1:8" ht="31.5">
      <c r="A159" s="62">
        <v>154</v>
      </c>
      <c r="B159" s="77" t="s">
        <v>558</v>
      </c>
      <c r="C159" s="78" t="s">
        <v>559</v>
      </c>
      <c r="D159" s="78" t="s">
        <v>560</v>
      </c>
      <c r="E159" s="65" t="s">
        <v>561</v>
      </c>
      <c r="F159" s="66"/>
      <c r="G159" s="67"/>
      <c r="H159" s="68">
        <f t="shared" si="2"/>
        <v>0</v>
      </c>
    </row>
    <row r="160" spans="1:8" ht="31.5">
      <c r="A160" s="62">
        <v>155</v>
      </c>
      <c r="B160" s="77" t="s">
        <v>562</v>
      </c>
      <c r="C160" s="78" t="s">
        <v>559</v>
      </c>
      <c r="D160" s="78" t="s">
        <v>563</v>
      </c>
      <c r="E160" s="65" t="s">
        <v>561</v>
      </c>
      <c r="F160" s="66"/>
      <c r="G160" s="67"/>
      <c r="H160" s="68">
        <f t="shared" si="2"/>
        <v>0</v>
      </c>
    </row>
    <row r="161" spans="1:8" ht="15.75">
      <c r="A161" s="62">
        <v>156</v>
      </c>
      <c r="B161" s="77" t="s">
        <v>564</v>
      </c>
      <c r="C161" s="78" t="s">
        <v>565</v>
      </c>
      <c r="D161" s="78" t="s">
        <v>566</v>
      </c>
      <c r="E161" s="65">
        <v>1421.61</v>
      </c>
      <c r="F161" s="66"/>
      <c r="G161" s="67"/>
      <c r="H161" s="68">
        <f t="shared" si="2"/>
        <v>0</v>
      </c>
    </row>
    <row r="162" spans="1:8" ht="15.75">
      <c r="A162" s="62">
        <v>157</v>
      </c>
      <c r="B162" s="77" t="s">
        <v>567</v>
      </c>
      <c r="C162" s="78" t="s">
        <v>568</v>
      </c>
      <c r="D162" s="78" t="s">
        <v>569</v>
      </c>
      <c r="E162" s="65" t="s">
        <v>570</v>
      </c>
      <c r="F162" s="66"/>
      <c r="G162" s="67"/>
      <c r="H162" s="68">
        <f t="shared" si="2"/>
        <v>0</v>
      </c>
    </row>
    <row r="163" spans="1:8" ht="15.75">
      <c r="A163" s="62">
        <v>158</v>
      </c>
      <c r="B163" s="77" t="s">
        <v>571</v>
      </c>
      <c r="C163" s="78" t="s">
        <v>568</v>
      </c>
      <c r="D163" s="78" t="s">
        <v>572</v>
      </c>
      <c r="E163" s="65" t="s">
        <v>570</v>
      </c>
      <c r="F163" s="66"/>
      <c r="G163" s="67"/>
      <c r="H163" s="68">
        <f t="shared" si="2"/>
        <v>0</v>
      </c>
    </row>
    <row r="164" spans="1:8" ht="15.75">
      <c r="A164" s="62">
        <v>159</v>
      </c>
      <c r="B164" s="77" t="s">
        <v>573</v>
      </c>
      <c r="C164" s="78" t="s">
        <v>574</v>
      </c>
      <c r="D164" s="78" t="s">
        <v>574</v>
      </c>
      <c r="E164" s="65" t="s">
        <v>575</v>
      </c>
      <c r="F164" s="66"/>
      <c r="G164" s="67"/>
      <c r="H164" s="68">
        <f t="shared" si="2"/>
        <v>0</v>
      </c>
    </row>
    <row r="165" spans="1:8" ht="15.75">
      <c r="A165" s="62">
        <v>160</v>
      </c>
      <c r="B165" s="77" t="s">
        <v>576</v>
      </c>
      <c r="C165" s="78" t="s">
        <v>577</v>
      </c>
      <c r="D165" s="78" t="s">
        <v>578</v>
      </c>
      <c r="E165" s="65" t="s">
        <v>570</v>
      </c>
      <c r="F165" s="66"/>
      <c r="G165" s="67"/>
      <c r="H165" s="68">
        <f t="shared" si="2"/>
        <v>0</v>
      </c>
    </row>
    <row r="166" spans="1:8" ht="15.75">
      <c r="A166" s="62">
        <v>161</v>
      </c>
      <c r="B166" s="77" t="s">
        <v>579</v>
      </c>
      <c r="C166" s="78" t="s">
        <v>577</v>
      </c>
      <c r="D166" s="78" t="s">
        <v>580</v>
      </c>
      <c r="E166" s="65" t="s">
        <v>570</v>
      </c>
      <c r="F166" s="66"/>
      <c r="G166" s="67"/>
      <c r="H166" s="68">
        <f t="shared" si="2"/>
        <v>0</v>
      </c>
    </row>
    <row r="167" spans="1:8" ht="31.5">
      <c r="A167" s="62">
        <v>162</v>
      </c>
      <c r="B167" s="77" t="s">
        <v>581</v>
      </c>
      <c r="C167" s="78" t="s">
        <v>582</v>
      </c>
      <c r="D167" s="78" t="s">
        <v>583</v>
      </c>
      <c r="E167" s="65" t="s">
        <v>584</v>
      </c>
      <c r="F167" s="66"/>
      <c r="G167" s="67"/>
      <c r="H167" s="68">
        <f t="shared" si="2"/>
        <v>0</v>
      </c>
    </row>
    <row r="168" spans="1:8" ht="31.5">
      <c r="A168" s="62">
        <v>163</v>
      </c>
      <c r="B168" s="77" t="s">
        <v>585</v>
      </c>
      <c r="C168" s="78" t="s">
        <v>582</v>
      </c>
      <c r="D168" s="78" t="s">
        <v>586</v>
      </c>
      <c r="E168" s="65" t="s">
        <v>584</v>
      </c>
      <c r="F168" s="66"/>
      <c r="G168" s="67"/>
      <c r="H168" s="68">
        <f t="shared" si="2"/>
        <v>0</v>
      </c>
    </row>
    <row r="169" spans="1:8" ht="15.75">
      <c r="A169" s="62">
        <v>164</v>
      </c>
      <c r="B169" s="77" t="s">
        <v>587</v>
      </c>
      <c r="C169" s="78" t="s">
        <v>588</v>
      </c>
      <c r="D169" s="78" t="s">
        <v>589</v>
      </c>
      <c r="E169" s="65" t="s">
        <v>590</v>
      </c>
      <c r="F169" s="66"/>
      <c r="G169" s="67"/>
      <c r="H169" s="68">
        <f t="shared" si="2"/>
        <v>0</v>
      </c>
    </row>
    <row r="170" spans="1:8" ht="15.75">
      <c r="A170" s="62">
        <v>165</v>
      </c>
      <c r="B170" s="77" t="s">
        <v>591</v>
      </c>
      <c r="C170" s="78" t="s">
        <v>592</v>
      </c>
      <c r="D170" s="78" t="s">
        <v>592</v>
      </c>
      <c r="E170" s="65">
        <v>1050.94</v>
      </c>
      <c r="F170" s="66"/>
      <c r="G170" s="67"/>
      <c r="H170" s="68">
        <f t="shared" si="2"/>
        <v>0</v>
      </c>
    </row>
    <row r="171" spans="1:8" ht="31.5">
      <c r="A171" s="62">
        <v>166</v>
      </c>
      <c r="B171" s="77" t="s">
        <v>593</v>
      </c>
      <c r="C171" s="78" t="s">
        <v>592</v>
      </c>
      <c r="D171" s="78" t="s">
        <v>594</v>
      </c>
      <c r="E171" s="65">
        <v>1050.94</v>
      </c>
      <c r="F171" s="66"/>
      <c r="G171" s="67"/>
      <c r="H171" s="68">
        <f t="shared" si="2"/>
        <v>0</v>
      </c>
    </row>
    <row r="172" spans="1:8" ht="47.25">
      <c r="A172" s="62">
        <v>167</v>
      </c>
      <c r="B172" s="77" t="s">
        <v>595</v>
      </c>
      <c r="C172" s="78" t="s">
        <v>592</v>
      </c>
      <c r="D172" s="78" t="s">
        <v>596</v>
      </c>
      <c r="E172" s="65">
        <v>1050.94</v>
      </c>
      <c r="F172" s="66"/>
      <c r="G172" s="67"/>
      <c r="H172" s="68">
        <f t="shared" si="2"/>
        <v>0</v>
      </c>
    </row>
    <row r="173" spans="1:8" ht="31.5">
      <c r="A173" s="62">
        <v>168</v>
      </c>
      <c r="B173" s="77" t="s">
        <v>597</v>
      </c>
      <c r="C173" s="78" t="s">
        <v>598</v>
      </c>
      <c r="D173" s="78" t="s">
        <v>599</v>
      </c>
      <c r="E173" s="65">
        <v>1050.94</v>
      </c>
      <c r="F173" s="66"/>
      <c r="G173" s="67"/>
      <c r="H173" s="68">
        <f t="shared" si="2"/>
        <v>0</v>
      </c>
    </row>
    <row r="174" spans="1:8" ht="31.5">
      <c r="A174" s="62">
        <v>169</v>
      </c>
      <c r="B174" s="77" t="s">
        <v>600</v>
      </c>
      <c r="C174" s="78" t="s">
        <v>598</v>
      </c>
      <c r="D174" s="78" t="s">
        <v>601</v>
      </c>
      <c r="E174" s="65">
        <v>1050.94</v>
      </c>
      <c r="F174" s="66"/>
      <c r="G174" s="67"/>
      <c r="H174" s="68">
        <f t="shared" si="2"/>
        <v>0</v>
      </c>
    </row>
    <row r="175" spans="1:8" ht="31.5">
      <c r="A175" s="62">
        <v>170</v>
      </c>
      <c r="B175" s="77" t="s">
        <v>602</v>
      </c>
      <c r="C175" s="78" t="s">
        <v>598</v>
      </c>
      <c r="D175" s="78" t="s">
        <v>603</v>
      </c>
      <c r="E175" s="65">
        <v>1050.94</v>
      </c>
      <c r="F175" s="66"/>
      <c r="G175" s="67"/>
      <c r="H175" s="68">
        <f t="shared" si="2"/>
        <v>0</v>
      </c>
    </row>
    <row r="176" spans="1:8" ht="15.75">
      <c r="A176" s="62">
        <v>171</v>
      </c>
      <c r="B176" s="77" t="s">
        <v>604</v>
      </c>
      <c r="C176" s="78" t="s">
        <v>605</v>
      </c>
      <c r="D176" s="78" t="s">
        <v>605</v>
      </c>
      <c r="E176" s="65" t="s">
        <v>606</v>
      </c>
      <c r="F176" s="66"/>
      <c r="G176" s="67"/>
      <c r="H176" s="68">
        <f t="shared" si="2"/>
        <v>0</v>
      </c>
    </row>
    <row r="177" spans="1:8" ht="15.75">
      <c r="A177" s="62">
        <v>172</v>
      </c>
      <c r="B177" s="77" t="s">
        <v>607</v>
      </c>
      <c r="C177" s="78" t="s">
        <v>608</v>
      </c>
      <c r="D177" s="78" t="s">
        <v>609</v>
      </c>
      <c r="E177" s="65" t="s">
        <v>452</v>
      </c>
      <c r="F177" s="66"/>
      <c r="G177" s="67"/>
      <c r="H177" s="68">
        <f t="shared" si="2"/>
        <v>0</v>
      </c>
    </row>
    <row r="178" spans="1:8" ht="15.75">
      <c r="A178" s="62">
        <v>173</v>
      </c>
      <c r="B178" s="77" t="s">
        <v>610</v>
      </c>
      <c r="C178" s="78" t="s">
        <v>608</v>
      </c>
      <c r="D178" s="78" t="s">
        <v>611</v>
      </c>
      <c r="E178" s="65" t="s">
        <v>452</v>
      </c>
      <c r="F178" s="66"/>
      <c r="G178" s="67"/>
      <c r="H178" s="68">
        <f t="shared" si="2"/>
        <v>0</v>
      </c>
    </row>
    <row r="179" spans="1:8" ht="31.5">
      <c r="A179" s="62">
        <v>174</v>
      </c>
      <c r="B179" s="77" t="s">
        <v>612</v>
      </c>
      <c r="C179" s="78" t="s">
        <v>613</v>
      </c>
      <c r="D179" s="78" t="s">
        <v>614</v>
      </c>
      <c r="E179" s="65" t="s">
        <v>548</v>
      </c>
      <c r="F179" s="66"/>
      <c r="G179" s="67"/>
      <c r="H179" s="68">
        <f t="shared" si="2"/>
        <v>0</v>
      </c>
    </row>
    <row r="180" spans="1:8" ht="31.5">
      <c r="A180" s="62">
        <v>175</v>
      </c>
      <c r="B180" s="77" t="s">
        <v>615</v>
      </c>
      <c r="C180" s="78" t="s">
        <v>613</v>
      </c>
      <c r="D180" s="78" t="s">
        <v>616</v>
      </c>
      <c r="E180" s="65">
        <v>480.31</v>
      </c>
      <c r="F180" s="66"/>
      <c r="G180" s="67"/>
      <c r="H180" s="68">
        <f t="shared" si="2"/>
        <v>0</v>
      </c>
    </row>
    <row r="181" spans="1:8" ht="15.75">
      <c r="A181" s="62">
        <v>176</v>
      </c>
      <c r="B181" s="77" t="s">
        <v>617</v>
      </c>
      <c r="C181" s="78" t="s">
        <v>618</v>
      </c>
      <c r="D181" s="78" t="s">
        <v>619</v>
      </c>
      <c r="E181" s="65" t="s">
        <v>557</v>
      </c>
      <c r="F181" s="66"/>
      <c r="G181" s="67"/>
      <c r="H181" s="68">
        <f t="shared" si="2"/>
        <v>0</v>
      </c>
    </row>
    <row r="182" spans="1:8" ht="15.75">
      <c r="A182" s="62">
        <v>177</v>
      </c>
      <c r="B182" s="77" t="s">
        <v>620</v>
      </c>
      <c r="C182" s="78" t="s">
        <v>621</v>
      </c>
      <c r="D182" s="78" t="s">
        <v>622</v>
      </c>
      <c r="E182" s="65" t="s">
        <v>548</v>
      </c>
      <c r="F182" s="66"/>
      <c r="G182" s="67"/>
      <c r="H182" s="68">
        <f t="shared" si="2"/>
        <v>0</v>
      </c>
    </row>
    <row r="183" spans="1:8" ht="15.75">
      <c r="A183" s="62">
        <v>178</v>
      </c>
      <c r="B183" s="77" t="s">
        <v>623</v>
      </c>
      <c r="C183" s="78" t="s">
        <v>618</v>
      </c>
      <c r="D183" s="78" t="s">
        <v>624</v>
      </c>
      <c r="E183" s="65" t="s">
        <v>557</v>
      </c>
      <c r="F183" s="66"/>
      <c r="G183" s="67"/>
      <c r="H183" s="68">
        <f t="shared" si="2"/>
        <v>0</v>
      </c>
    </row>
    <row r="184" spans="1:8" ht="15.75">
      <c r="A184" s="62">
        <v>179</v>
      </c>
      <c r="B184" s="77" t="s">
        <v>625</v>
      </c>
      <c r="C184" s="78" t="s">
        <v>618</v>
      </c>
      <c r="D184" s="78" t="s">
        <v>626</v>
      </c>
      <c r="E184" s="65" t="s">
        <v>557</v>
      </c>
      <c r="F184" s="66"/>
      <c r="G184" s="67"/>
      <c r="H184" s="68">
        <f t="shared" si="2"/>
        <v>0</v>
      </c>
    </row>
    <row r="185" spans="1:8" ht="15.75">
      <c r="A185" s="62">
        <v>180</v>
      </c>
      <c r="B185" s="77" t="s">
        <v>627</v>
      </c>
      <c r="C185" s="78" t="s">
        <v>621</v>
      </c>
      <c r="D185" s="78" t="s">
        <v>628</v>
      </c>
      <c r="E185" s="65">
        <v>480.31</v>
      </c>
      <c r="F185" s="66"/>
      <c r="G185" s="67"/>
      <c r="H185" s="68">
        <f t="shared" si="2"/>
        <v>0</v>
      </c>
    </row>
    <row r="186" spans="1:8" ht="15.75">
      <c r="A186" s="62">
        <v>181</v>
      </c>
      <c r="B186" s="77" t="s">
        <v>629</v>
      </c>
      <c r="C186" s="78" t="s">
        <v>621</v>
      </c>
      <c r="D186" s="78" t="s">
        <v>630</v>
      </c>
      <c r="E186" s="65" t="s">
        <v>548</v>
      </c>
      <c r="F186" s="66"/>
      <c r="G186" s="67"/>
      <c r="H186" s="68">
        <f t="shared" si="2"/>
        <v>0</v>
      </c>
    </row>
    <row r="187" spans="1:8" ht="15.75">
      <c r="A187" s="62">
        <v>182</v>
      </c>
      <c r="B187" s="77" t="s">
        <v>631</v>
      </c>
      <c r="C187" s="78" t="s">
        <v>632</v>
      </c>
      <c r="D187" s="78" t="s">
        <v>633</v>
      </c>
      <c r="E187" s="65">
        <v>371.57</v>
      </c>
      <c r="F187" s="66"/>
      <c r="G187" s="67"/>
      <c r="H187" s="68">
        <f t="shared" si="2"/>
        <v>0</v>
      </c>
    </row>
    <row r="188" spans="1:8" ht="15.75">
      <c r="A188" s="62">
        <v>183</v>
      </c>
      <c r="B188" s="77" t="s">
        <v>634</v>
      </c>
      <c r="C188" s="78" t="s">
        <v>632</v>
      </c>
      <c r="D188" s="78" t="s">
        <v>635</v>
      </c>
      <c r="E188" s="65" t="s">
        <v>557</v>
      </c>
      <c r="F188" s="66"/>
      <c r="G188" s="67"/>
      <c r="H188" s="68">
        <f t="shared" si="2"/>
        <v>0</v>
      </c>
    </row>
    <row r="189" spans="1:8" ht="31.5">
      <c r="A189" s="62">
        <v>184</v>
      </c>
      <c r="B189" s="77" t="s">
        <v>636</v>
      </c>
      <c r="C189" s="78" t="s">
        <v>637</v>
      </c>
      <c r="D189" s="78" t="s">
        <v>638</v>
      </c>
      <c r="E189" s="65">
        <v>480.31</v>
      </c>
      <c r="F189" s="66"/>
      <c r="G189" s="67"/>
      <c r="H189" s="68">
        <f t="shared" si="2"/>
        <v>0</v>
      </c>
    </row>
    <row r="190" spans="1:8" ht="15.75">
      <c r="A190" s="62">
        <v>185</v>
      </c>
      <c r="B190" s="77" t="s">
        <v>639</v>
      </c>
      <c r="C190" s="78" t="s">
        <v>637</v>
      </c>
      <c r="D190" s="78" t="s">
        <v>640</v>
      </c>
      <c r="E190" s="65" t="s">
        <v>548</v>
      </c>
      <c r="F190" s="66"/>
      <c r="G190" s="67"/>
      <c r="H190" s="68">
        <f t="shared" si="2"/>
        <v>0</v>
      </c>
    </row>
    <row r="191" spans="1:8" ht="15.75">
      <c r="A191" s="62">
        <v>186</v>
      </c>
      <c r="B191" s="77" t="s">
        <v>641</v>
      </c>
      <c r="C191" s="78" t="s">
        <v>642</v>
      </c>
      <c r="D191" s="78" t="s">
        <v>643</v>
      </c>
      <c r="E191" s="65" t="s">
        <v>644</v>
      </c>
      <c r="F191" s="66"/>
      <c r="G191" s="67"/>
      <c r="H191" s="68">
        <f t="shared" si="2"/>
        <v>0</v>
      </c>
    </row>
    <row r="192" spans="1:8" ht="15.75">
      <c r="A192" s="62">
        <v>187</v>
      </c>
      <c r="B192" s="77" t="s">
        <v>645</v>
      </c>
      <c r="C192" s="78" t="s">
        <v>642</v>
      </c>
      <c r="D192" s="78" t="s">
        <v>646</v>
      </c>
      <c r="E192" s="65" t="s">
        <v>644</v>
      </c>
      <c r="F192" s="66"/>
      <c r="G192" s="67"/>
      <c r="H192" s="68">
        <f t="shared" si="2"/>
        <v>0</v>
      </c>
    </row>
    <row r="193" spans="1:8" ht="31.5">
      <c r="A193" s="62">
        <v>188</v>
      </c>
      <c r="B193" s="77" t="s">
        <v>647</v>
      </c>
      <c r="C193" s="78" t="s">
        <v>648</v>
      </c>
      <c r="D193" s="78" t="s">
        <v>649</v>
      </c>
      <c r="E193" s="65" t="s">
        <v>650</v>
      </c>
      <c r="F193" s="66"/>
      <c r="G193" s="67"/>
      <c r="H193" s="68">
        <f t="shared" si="2"/>
        <v>0</v>
      </c>
    </row>
    <row r="194" spans="1:8" ht="15.75">
      <c r="A194" s="62">
        <v>189</v>
      </c>
      <c r="B194" s="77" t="s">
        <v>651</v>
      </c>
      <c r="C194" s="78" t="s">
        <v>648</v>
      </c>
      <c r="D194" s="78" t="s">
        <v>652</v>
      </c>
      <c r="E194" s="65" t="s">
        <v>650</v>
      </c>
      <c r="F194" s="66"/>
      <c r="G194" s="67"/>
      <c r="H194" s="68">
        <f t="shared" si="2"/>
        <v>0</v>
      </c>
    </row>
    <row r="195" spans="1:8" ht="15.75">
      <c r="A195" s="62">
        <v>190</v>
      </c>
      <c r="B195" s="77" t="s">
        <v>653</v>
      </c>
      <c r="C195" s="78" t="s">
        <v>648</v>
      </c>
      <c r="D195" s="78" t="s">
        <v>654</v>
      </c>
      <c r="E195" s="65" t="s">
        <v>650</v>
      </c>
      <c r="F195" s="66"/>
      <c r="G195" s="67"/>
      <c r="H195" s="68">
        <f t="shared" si="2"/>
        <v>0</v>
      </c>
    </row>
    <row r="196" spans="1:8" ht="31.5">
      <c r="A196" s="62">
        <v>191</v>
      </c>
      <c r="B196" s="77" t="s">
        <v>655</v>
      </c>
      <c r="C196" s="78" t="s">
        <v>648</v>
      </c>
      <c r="D196" s="78" t="s">
        <v>656</v>
      </c>
      <c r="E196" s="65" t="s">
        <v>650</v>
      </c>
      <c r="F196" s="66"/>
      <c r="G196" s="67"/>
      <c r="H196" s="68">
        <f t="shared" si="2"/>
        <v>0</v>
      </c>
    </row>
    <row r="197" spans="1:8" ht="31.5">
      <c r="A197" s="62">
        <v>192</v>
      </c>
      <c r="B197" s="77" t="s">
        <v>657</v>
      </c>
      <c r="C197" s="78" t="s">
        <v>648</v>
      </c>
      <c r="D197" s="78" t="s">
        <v>658</v>
      </c>
      <c r="E197" s="65" t="s">
        <v>650</v>
      </c>
      <c r="F197" s="66"/>
      <c r="G197" s="67"/>
      <c r="H197" s="68">
        <f t="shared" si="2"/>
        <v>0</v>
      </c>
    </row>
    <row r="198" spans="1:8" ht="31.5">
      <c r="A198" s="62">
        <v>193</v>
      </c>
      <c r="B198" s="77" t="s">
        <v>659</v>
      </c>
      <c r="C198" s="78" t="s">
        <v>648</v>
      </c>
      <c r="D198" s="78" t="s">
        <v>660</v>
      </c>
      <c r="E198" s="65" t="s">
        <v>650</v>
      </c>
      <c r="F198" s="66"/>
      <c r="G198" s="67"/>
      <c r="H198" s="68">
        <f t="shared" si="2"/>
        <v>0</v>
      </c>
    </row>
    <row r="199" spans="1:8" ht="31.5">
      <c r="A199" s="62">
        <v>194</v>
      </c>
      <c r="B199" s="77" t="s">
        <v>661</v>
      </c>
      <c r="C199" s="78" t="s">
        <v>662</v>
      </c>
      <c r="D199" s="78" t="s">
        <v>663</v>
      </c>
      <c r="E199" s="65" t="s">
        <v>664</v>
      </c>
      <c r="F199" s="66"/>
      <c r="G199" s="67"/>
      <c r="H199" s="68">
        <f t="shared" si="2"/>
        <v>0</v>
      </c>
    </row>
    <row r="200" spans="1:8" ht="15.75">
      <c r="A200" s="62">
        <v>195</v>
      </c>
      <c r="B200" s="77" t="s">
        <v>665</v>
      </c>
      <c r="C200" s="78" t="s">
        <v>666</v>
      </c>
      <c r="D200" s="78" t="s">
        <v>666</v>
      </c>
      <c r="E200" s="65" t="s">
        <v>667</v>
      </c>
      <c r="F200" s="66"/>
      <c r="G200" s="67"/>
      <c r="H200" s="68">
        <f t="shared" si="2"/>
        <v>0</v>
      </c>
    </row>
    <row r="201" spans="1:8" ht="31.5">
      <c r="A201" s="62">
        <v>196</v>
      </c>
      <c r="B201" s="77" t="s">
        <v>668</v>
      </c>
      <c r="C201" s="78" t="s">
        <v>669</v>
      </c>
      <c r="D201" s="78" t="s">
        <v>669</v>
      </c>
      <c r="E201" s="65" t="s">
        <v>667</v>
      </c>
      <c r="F201" s="66"/>
      <c r="G201" s="67"/>
      <c r="H201" s="68">
        <f aca="true" t="shared" si="3" ref="H201:H264">F201*G201</f>
        <v>0</v>
      </c>
    </row>
    <row r="202" spans="1:8" ht="31.5">
      <c r="A202" s="62">
        <v>197</v>
      </c>
      <c r="B202" s="77" t="s">
        <v>538</v>
      </c>
      <c r="C202" s="78" t="s">
        <v>670</v>
      </c>
      <c r="D202" s="78" t="s">
        <v>539</v>
      </c>
      <c r="E202" s="65" t="s">
        <v>671</v>
      </c>
      <c r="F202" s="66"/>
      <c r="G202" s="67"/>
      <c r="H202" s="68">
        <f t="shared" si="3"/>
        <v>0</v>
      </c>
    </row>
    <row r="203" spans="1:8" ht="31.5">
      <c r="A203" s="62">
        <v>198</v>
      </c>
      <c r="B203" s="77" t="s">
        <v>672</v>
      </c>
      <c r="C203" s="78" t="s">
        <v>673</v>
      </c>
      <c r="D203" s="78" t="s">
        <v>673</v>
      </c>
      <c r="E203" s="65" t="s">
        <v>674</v>
      </c>
      <c r="F203" s="66"/>
      <c r="G203" s="67"/>
      <c r="H203" s="68">
        <f t="shared" si="3"/>
        <v>0</v>
      </c>
    </row>
    <row r="204" spans="1:8" ht="15.75">
      <c r="A204" s="62">
        <v>199</v>
      </c>
      <c r="B204" s="77" t="s">
        <v>675</v>
      </c>
      <c r="C204" s="78" t="s">
        <v>676</v>
      </c>
      <c r="D204" s="78" t="s">
        <v>676</v>
      </c>
      <c r="E204" s="65" t="s">
        <v>677</v>
      </c>
      <c r="F204" s="66"/>
      <c r="G204" s="67"/>
      <c r="H204" s="68">
        <f t="shared" si="3"/>
        <v>0</v>
      </c>
    </row>
    <row r="205" spans="1:8" ht="31.5">
      <c r="A205" s="62">
        <v>200</v>
      </c>
      <c r="B205" s="77" t="s">
        <v>678</v>
      </c>
      <c r="C205" s="78" t="s">
        <v>679</v>
      </c>
      <c r="D205" s="78" t="s">
        <v>680</v>
      </c>
      <c r="E205" s="65" t="s">
        <v>681</v>
      </c>
      <c r="F205" s="66"/>
      <c r="G205" s="67"/>
      <c r="H205" s="68">
        <f t="shared" si="3"/>
        <v>0</v>
      </c>
    </row>
    <row r="206" spans="1:8" ht="31.5">
      <c r="A206" s="62">
        <v>201</v>
      </c>
      <c r="B206" s="77" t="s">
        <v>682</v>
      </c>
      <c r="C206" s="78" t="s">
        <v>683</v>
      </c>
      <c r="D206" s="78" t="s">
        <v>684</v>
      </c>
      <c r="E206" s="65" t="s">
        <v>681</v>
      </c>
      <c r="F206" s="66"/>
      <c r="G206" s="67"/>
      <c r="H206" s="68">
        <f t="shared" si="3"/>
        <v>0</v>
      </c>
    </row>
    <row r="207" spans="1:8" ht="31.5">
      <c r="A207" s="62">
        <v>202</v>
      </c>
      <c r="B207" s="77" t="s">
        <v>685</v>
      </c>
      <c r="C207" s="78" t="s">
        <v>683</v>
      </c>
      <c r="D207" s="78" t="s">
        <v>686</v>
      </c>
      <c r="E207" s="65" t="s">
        <v>681</v>
      </c>
      <c r="F207" s="66"/>
      <c r="G207" s="67"/>
      <c r="H207" s="68">
        <f t="shared" si="3"/>
        <v>0</v>
      </c>
    </row>
    <row r="208" spans="1:8" ht="15.75">
      <c r="A208" s="62">
        <v>203</v>
      </c>
      <c r="B208" s="77" t="s">
        <v>687</v>
      </c>
      <c r="C208" s="78" t="s">
        <v>688</v>
      </c>
      <c r="D208" s="78" t="s">
        <v>688</v>
      </c>
      <c r="E208" s="65" t="s">
        <v>689</v>
      </c>
      <c r="F208" s="66"/>
      <c r="G208" s="67"/>
      <c r="H208" s="68">
        <f t="shared" si="3"/>
        <v>0</v>
      </c>
    </row>
    <row r="209" spans="1:8" ht="31.5">
      <c r="A209" s="62">
        <v>204</v>
      </c>
      <c r="B209" s="77" t="s">
        <v>690</v>
      </c>
      <c r="C209" s="78" t="s">
        <v>691</v>
      </c>
      <c r="D209" s="78" t="s">
        <v>692</v>
      </c>
      <c r="E209" s="65" t="s">
        <v>693</v>
      </c>
      <c r="F209" s="66"/>
      <c r="G209" s="67"/>
      <c r="H209" s="68">
        <f t="shared" si="3"/>
        <v>0</v>
      </c>
    </row>
    <row r="210" spans="1:8" ht="15.75">
      <c r="A210" s="62">
        <v>205</v>
      </c>
      <c r="B210" s="80" t="s">
        <v>694</v>
      </c>
      <c r="C210" s="84" t="s">
        <v>695</v>
      </c>
      <c r="D210" s="84" t="s">
        <v>696</v>
      </c>
      <c r="E210" s="65" t="s">
        <v>689</v>
      </c>
      <c r="F210" s="66"/>
      <c r="G210" s="67"/>
      <c r="H210" s="68">
        <f t="shared" si="3"/>
        <v>0</v>
      </c>
    </row>
    <row r="211" spans="1:8" ht="15.75">
      <c r="A211" s="62">
        <v>206</v>
      </c>
      <c r="B211" s="80" t="s">
        <v>697</v>
      </c>
      <c r="C211" s="84" t="s">
        <v>698</v>
      </c>
      <c r="D211" s="84" t="s">
        <v>699</v>
      </c>
      <c r="E211" s="65">
        <v>444.84</v>
      </c>
      <c r="F211" s="66"/>
      <c r="G211" s="67"/>
      <c r="H211" s="68">
        <f t="shared" si="3"/>
        <v>0</v>
      </c>
    </row>
    <row r="212" spans="1:8" ht="31.5">
      <c r="A212" s="62">
        <v>207</v>
      </c>
      <c r="B212" s="77" t="s">
        <v>700</v>
      </c>
      <c r="C212" s="78" t="s">
        <v>701</v>
      </c>
      <c r="D212" s="78" t="s">
        <v>701</v>
      </c>
      <c r="E212" s="65" t="s">
        <v>702</v>
      </c>
      <c r="F212" s="66"/>
      <c r="G212" s="67"/>
      <c r="H212" s="68">
        <f t="shared" si="3"/>
        <v>0</v>
      </c>
    </row>
    <row r="213" spans="1:8" ht="31.5">
      <c r="A213" s="62">
        <v>208</v>
      </c>
      <c r="B213" s="77" t="s">
        <v>703</v>
      </c>
      <c r="C213" s="78" t="s">
        <v>704</v>
      </c>
      <c r="D213" s="78" t="s">
        <v>705</v>
      </c>
      <c r="E213" s="65" t="s">
        <v>706</v>
      </c>
      <c r="F213" s="66"/>
      <c r="G213" s="67"/>
      <c r="H213" s="68">
        <f t="shared" si="3"/>
        <v>0</v>
      </c>
    </row>
    <row r="214" spans="1:8" ht="47.25">
      <c r="A214" s="62">
        <v>209</v>
      </c>
      <c r="B214" s="77" t="s">
        <v>707</v>
      </c>
      <c r="C214" s="78" t="s">
        <v>708</v>
      </c>
      <c r="D214" s="78" t="s">
        <v>709</v>
      </c>
      <c r="E214" s="65" t="s">
        <v>693</v>
      </c>
      <c r="F214" s="66"/>
      <c r="G214" s="67"/>
      <c r="H214" s="68">
        <f t="shared" si="3"/>
        <v>0</v>
      </c>
    </row>
    <row r="215" spans="1:8" ht="15.75">
      <c r="A215" s="62">
        <v>210</v>
      </c>
      <c r="B215" s="77" t="s">
        <v>710</v>
      </c>
      <c r="C215" s="78" t="s">
        <v>711</v>
      </c>
      <c r="D215" s="78" t="s">
        <v>711</v>
      </c>
      <c r="E215" s="65" t="s">
        <v>712</v>
      </c>
      <c r="F215" s="66"/>
      <c r="G215" s="67"/>
      <c r="H215" s="68">
        <f t="shared" si="3"/>
        <v>0</v>
      </c>
    </row>
    <row r="216" spans="1:8" ht="15.75">
      <c r="A216" s="62">
        <v>211</v>
      </c>
      <c r="B216" s="77" t="s">
        <v>713</v>
      </c>
      <c r="C216" s="78" t="s">
        <v>714</v>
      </c>
      <c r="D216" s="78" t="s">
        <v>714</v>
      </c>
      <c r="E216" s="65" t="s">
        <v>448</v>
      </c>
      <c r="F216" s="66"/>
      <c r="G216" s="67"/>
      <c r="H216" s="68">
        <f t="shared" si="3"/>
        <v>0</v>
      </c>
    </row>
    <row r="217" spans="1:8" ht="15.75">
      <c r="A217" s="62">
        <v>212</v>
      </c>
      <c r="B217" s="77" t="s">
        <v>715</v>
      </c>
      <c r="C217" s="78" t="s">
        <v>716</v>
      </c>
      <c r="D217" s="78" t="s">
        <v>716</v>
      </c>
      <c r="E217" s="65" t="s">
        <v>717</v>
      </c>
      <c r="F217" s="66"/>
      <c r="G217" s="67"/>
      <c r="H217" s="68">
        <f t="shared" si="3"/>
        <v>0</v>
      </c>
    </row>
    <row r="218" spans="1:8" ht="15.75">
      <c r="A218" s="62">
        <v>213</v>
      </c>
      <c r="B218" s="77" t="s">
        <v>718</v>
      </c>
      <c r="C218" s="78" t="s">
        <v>719</v>
      </c>
      <c r="D218" s="78" t="s">
        <v>719</v>
      </c>
      <c r="E218" s="65" t="s">
        <v>720</v>
      </c>
      <c r="F218" s="66"/>
      <c r="G218" s="67"/>
      <c r="H218" s="68">
        <f t="shared" si="3"/>
        <v>0</v>
      </c>
    </row>
    <row r="219" spans="1:8" ht="31.5">
      <c r="A219" s="62">
        <v>214</v>
      </c>
      <c r="B219" s="77" t="s">
        <v>721</v>
      </c>
      <c r="C219" s="78" t="s">
        <v>722</v>
      </c>
      <c r="D219" s="78" t="s">
        <v>723</v>
      </c>
      <c r="E219" s="65" t="s">
        <v>448</v>
      </c>
      <c r="F219" s="66"/>
      <c r="G219" s="67"/>
      <c r="H219" s="68">
        <f t="shared" si="3"/>
        <v>0</v>
      </c>
    </row>
    <row r="220" spans="1:8" ht="31.5">
      <c r="A220" s="62">
        <v>215</v>
      </c>
      <c r="B220" s="77" t="s">
        <v>724</v>
      </c>
      <c r="C220" s="78" t="s">
        <v>722</v>
      </c>
      <c r="D220" s="78" t="s">
        <v>725</v>
      </c>
      <c r="E220" s="65" t="s">
        <v>448</v>
      </c>
      <c r="F220" s="66"/>
      <c r="G220" s="67"/>
      <c r="H220" s="68">
        <f t="shared" si="3"/>
        <v>0</v>
      </c>
    </row>
    <row r="221" spans="1:8" ht="15.75">
      <c r="A221" s="62">
        <v>216</v>
      </c>
      <c r="B221" s="77" t="s">
        <v>726</v>
      </c>
      <c r="C221" s="78" t="s">
        <v>727</v>
      </c>
      <c r="D221" s="78" t="s">
        <v>728</v>
      </c>
      <c r="E221" s="69" t="s">
        <v>729</v>
      </c>
      <c r="F221" s="66"/>
      <c r="G221" s="67"/>
      <c r="H221" s="68">
        <f t="shared" si="3"/>
        <v>0</v>
      </c>
    </row>
    <row r="222" spans="1:8" ht="15.75">
      <c r="A222" s="62">
        <v>217</v>
      </c>
      <c r="B222" s="77" t="s">
        <v>730</v>
      </c>
      <c r="C222" s="78" t="s">
        <v>731</v>
      </c>
      <c r="D222" s="78" t="s">
        <v>732</v>
      </c>
      <c r="E222" s="69" t="s">
        <v>650</v>
      </c>
      <c r="F222" s="66"/>
      <c r="G222" s="67"/>
      <c r="H222" s="68">
        <f t="shared" si="3"/>
        <v>0</v>
      </c>
    </row>
    <row r="223" spans="1:8" ht="15.75">
      <c r="A223" s="62">
        <v>218</v>
      </c>
      <c r="B223" s="77" t="s">
        <v>733</v>
      </c>
      <c r="C223" s="78" t="s">
        <v>734</v>
      </c>
      <c r="D223" s="78" t="s">
        <v>735</v>
      </c>
      <c r="E223" s="69" t="s">
        <v>548</v>
      </c>
      <c r="F223" s="66"/>
      <c r="G223" s="67"/>
      <c r="H223" s="68">
        <f t="shared" si="3"/>
        <v>0</v>
      </c>
    </row>
    <row r="224" spans="1:8" ht="15.75">
      <c r="A224" s="62">
        <v>219</v>
      </c>
      <c r="B224" s="77" t="s">
        <v>736</v>
      </c>
      <c r="C224" s="78" t="s">
        <v>737</v>
      </c>
      <c r="D224" s="78" t="s">
        <v>738</v>
      </c>
      <c r="E224" s="69" t="s">
        <v>548</v>
      </c>
      <c r="F224" s="66"/>
      <c r="G224" s="67"/>
      <c r="H224" s="68">
        <f t="shared" si="3"/>
        <v>0</v>
      </c>
    </row>
    <row r="225" spans="1:8" ht="15.75">
      <c r="A225" s="62">
        <v>220</v>
      </c>
      <c r="B225" s="77" t="s">
        <v>739</v>
      </c>
      <c r="C225" s="78" t="s">
        <v>740</v>
      </c>
      <c r="D225" s="78" t="s">
        <v>740</v>
      </c>
      <c r="E225" s="69" t="s">
        <v>548</v>
      </c>
      <c r="F225" s="66"/>
      <c r="G225" s="67"/>
      <c r="H225" s="68">
        <f t="shared" si="3"/>
        <v>0</v>
      </c>
    </row>
    <row r="226" spans="1:8" ht="15.75">
      <c r="A226" s="62">
        <v>221</v>
      </c>
      <c r="B226" s="77" t="s">
        <v>741</v>
      </c>
      <c r="C226" s="78" t="s">
        <v>742</v>
      </c>
      <c r="D226" s="78" t="s">
        <v>742</v>
      </c>
      <c r="E226" s="69" t="s">
        <v>548</v>
      </c>
      <c r="F226" s="66"/>
      <c r="G226" s="67"/>
      <c r="H226" s="68">
        <f t="shared" si="3"/>
        <v>0</v>
      </c>
    </row>
    <row r="227" spans="1:8" ht="15.75">
      <c r="A227" s="62">
        <v>222</v>
      </c>
      <c r="B227" s="77" t="s">
        <v>743</v>
      </c>
      <c r="C227" s="78" t="s">
        <v>744</v>
      </c>
      <c r="D227" s="78" t="s">
        <v>745</v>
      </c>
      <c r="E227" s="69" t="s">
        <v>548</v>
      </c>
      <c r="F227" s="66"/>
      <c r="G227" s="67"/>
      <c r="H227" s="68">
        <f t="shared" si="3"/>
        <v>0</v>
      </c>
    </row>
    <row r="228" spans="1:8" ht="15.75">
      <c r="A228" s="62">
        <v>223</v>
      </c>
      <c r="B228" s="77" t="s">
        <v>746</v>
      </c>
      <c r="C228" s="78" t="s">
        <v>747</v>
      </c>
      <c r="D228" s="78" t="s">
        <v>747</v>
      </c>
      <c r="E228" s="69" t="s">
        <v>729</v>
      </c>
      <c r="F228" s="66"/>
      <c r="G228" s="67"/>
      <c r="H228" s="68">
        <f t="shared" si="3"/>
        <v>0</v>
      </c>
    </row>
    <row r="229" spans="1:8" ht="15.75">
      <c r="A229" s="62">
        <v>224</v>
      </c>
      <c r="B229" s="77" t="s">
        <v>748</v>
      </c>
      <c r="C229" s="78" t="s">
        <v>749</v>
      </c>
      <c r="D229" s="78" t="s">
        <v>749</v>
      </c>
      <c r="E229" s="69" t="s">
        <v>548</v>
      </c>
      <c r="F229" s="66"/>
      <c r="G229" s="67"/>
      <c r="H229" s="68">
        <f t="shared" si="3"/>
        <v>0</v>
      </c>
    </row>
    <row r="230" spans="1:8" ht="15.75">
      <c r="A230" s="62">
        <v>225</v>
      </c>
      <c r="B230" s="77" t="s">
        <v>750</v>
      </c>
      <c r="C230" s="78" t="s">
        <v>751</v>
      </c>
      <c r="D230" s="78" t="s">
        <v>752</v>
      </c>
      <c r="E230" s="69" t="s">
        <v>458</v>
      </c>
      <c r="F230" s="66"/>
      <c r="G230" s="67"/>
      <c r="H230" s="68">
        <f t="shared" si="3"/>
        <v>0</v>
      </c>
    </row>
    <row r="231" spans="1:8" ht="15.75">
      <c r="A231" s="62">
        <v>226</v>
      </c>
      <c r="B231" s="77" t="s">
        <v>753</v>
      </c>
      <c r="C231" s="78" t="s">
        <v>754</v>
      </c>
      <c r="D231" s="78" t="s">
        <v>755</v>
      </c>
      <c r="E231" s="69" t="s">
        <v>548</v>
      </c>
      <c r="F231" s="66"/>
      <c r="G231" s="67"/>
      <c r="H231" s="68">
        <f t="shared" si="3"/>
        <v>0</v>
      </c>
    </row>
    <row r="232" spans="1:8" ht="15.75">
      <c r="A232" s="62">
        <v>227</v>
      </c>
      <c r="B232" s="77" t="s">
        <v>756</v>
      </c>
      <c r="C232" s="78" t="s">
        <v>757</v>
      </c>
      <c r="D232" s="78" t="s">
        <v>757</v>
      </c>
      <c r="E232" s="69" t="s">
        <v>548</v>
      </c>
      <c r="F232" s="66"/>
      <c r="G232" s="67"/>
      <c r="H232" s="68">
        <f t="shared" si="3"/>
        <v>0</v>
      </c>
    </row>
    <row r="233" spans="1:8" ht="15.75">
      <c r="A233" s="62">
        <v>228</v>
      </c>
      <c r="B233" s="77" t="s">
        <v>758</v>
      </c>
      <c r="C233" s="78" t="s">
        <v>759</v>
      </c>
      <c r="D233" s="78" t="s">
        <v>759</v>
      </c>
      <c r="E233" s="69" t="s">
        <v>548</v>
      </c>
      <c r="F233" s="66"/>
      <c r="G233" s="67"/>
      <c r="H233" s="68">
        <f t="shared" si="3"/>
        <v>0</v>
      </c>
    </row>
    <row r="234" spans="1:8" ht="15.75">
      <c r="A234" s="62">
        <v>229</v>
      </c>
      <c r="B234" s="77" t="s">
        <v>760</v>
      </c>
      <c r="C234" s="78" t="s">
        <v>761</v>
      </c>
      <c r="D234" s="78" t="s">
        <v>762</v>
      </c>
      <c r="E234" s="69" t="s">
        <v>548</v>
      </c>
      <c r="F234" s="66"/>
      <c r="G234" s="67"/>
      <c r="H234" s="68">
        <f t="shared" si="3"/>
        <v>0</v>
      </c>
    </row>
    <row r="235" spans="1:8" ht="15.75">
      <c r="A235" s="62">
        <v>230</v>
      </c>
      <c r="B235" s="77" t="s">
        <v>763</v>
      </c>
      <c r="C235" s="78" t="s">
        <v>764</v>
      </c>
      <c r="D235" s="78" t="s">
        <v>765</v>
      </c>
      <c r="E235" s="69" t="s">
        <v>766</v>
      </c>
      <c r="F235" s="66"/>
      <c r="G235" s="67"/>
      <c r="H235" s="68">
        <f t="shared" si="3"/>
        <v>0</v>
      </c>
    </row>
    <row r="236" spans="1:8" ht="31.5">
      <c r="A236" s="62">
        <v>231</v>
      </c>
      <c r="B236" s="77" t="s">
        <v>767</v>
      </c>
      <c r="C236" s="78" t="s">
        <v>768</v>
      </c>
      <c r="D236" s="78" t="s">
        <v>769</v>
      </c>
      <c r="E236" s="69" t="s">
        <v>770</v>
      </c>
      <c r="F236" s="66"/>
      <c r="G236" s="67"/>
      <c r="H236" s="68">
        <f t="shared" si="3"/>
        <v>0</v>
      </c>
    </row>
    <row r="237" spans="1:8" ht="15.75">
      <c r="A237" s="62">
        <v>232</v>
      </c>
      <c r="B237" s="77" t="s">
        <v>771</v>
      </c>
      <c r="C237" s="78" t="s">
        <v>772</v>
      </c>
      <c r="D237" s="78" t="s">
        <v>772</v>
      </c>
      <c r="E237" s="69" t="s">
        <v>773</v>
      </c>
      <c r="F237" s="66"/>
      <c r="G237" s="67"/>
      <c r="H237" s="68">
        <f t="shared" si="3"/>
        <v>0</v>
      </c>
    </row>
    <row r="238" spans="1:8" ht="15.75">
      <c r="A238" s="62">
        <v>233</v>
      </c>
      <c r="B238" s="77" t="s">
        <v>774</v>
      </c>
      <c r="C238" s="78" t="s">
        <v>775</v>
      </c>
      <c r="D238" s="78" t="s">
        <v>775</v>
      </c>
      <c r="E238" s="69" t="s">
        <v>548</v>
      </c>
      <c r="F238" s="66"/>
      <c r="G238" s="67"/>
      <c r="H238" s="68">
        <f t="shared" si="3"/>
        <v>0</v>
      </c>
    </row>
    <row r="239" spans="1:8" ht="15.75">
      <c r="A239" s="62">
        <v>234</v>
      </c>
      <c r="B239" s="77" t="s">
        <v>776</v>
      </c>
      <c r="C239" s="78" t="s">
        <v>777</v>
      </c>
      <c r="D239" s="78" t="s">
        <v>778</v>
      </c>
      <c r="E239" s="69" t="s">
        <v>505</v>
      </c>
      <c r="F239" s="66"/>
      <c r="G239" s="67"/>
      <c r="H239" s="68">
        <f t="shared" si="3"/>
        <v>0</v>
      </c>
    </row>
    <row r="240" spans="1:8" ht="15.75">
      <c r="A240" s="62">
        <v>235</v>
      </c>
      <c r="B240" s="77" t="s">
        <v>779</v>
      </c>
      <c r="C240" s="78" t="s">
        <v>777</v>
      </c>
      <c r="D240" s="78" t="s">
        <v>780</v>
      </c>
      <c r="E240" s="69" t="s">
        <v>505</v>
      </c>
      <c r="F240" s="66"/>
      <c r="G240" s="67"/>
      <c r="H240" s="68">
        <f t="shared" si="3"/>
        <v>0</v>
      </c>
    </row>
    <row r="241" spans="1:8" ht="15.75">
      <c r="A241" s="62">
        <v>236</v>
      </c>
      <c r="B241" s="77" t="s">
        <v>781</v>
      </c>
      <c r="C241" s="78" t="s">
        <v>777</v>
      </c>
      <c r="D241" s="78" t="s">
        <v>782</v>
      </c>
      <c r="E241" s="69" t="s">
        <v>505</v>
      </c>
      <c r="F241" s="66"/>
      <c r="G241" s="67"/>
      <c r="H241" s="68">
        <f t="shared" si="3"/>
        <v>0</v>
      </c>
    </row>
    <row r="242" spans="1:8" ht="15.75">
      <c r="A242" s="62">
        <v>237</v>
      </c>
      <c r="B242" s="77" t="s">
        <v>783</v>
      </c>
      <c r="C242" s="78" t="s">
        <v>784</v>
      </c>
      <c r="D242" s="78" t="s">
        <v>785</v>
      </c>
      <c r="E242" s="69" t="s">
        <v>505</v>
      </c>
      <c r="F242" s="66"/>
      <c r="G242" s="67"/>
      <c r="H242" s="68">
        <f t="shared" si="3"/>
        <v>0</v>
      </c>
    </row>
    <row r="243" spans="1:8" ht="15.75">
      <c r="A243" s="62">
        <v>238</v>
      </c>
      <c r="B243" s="77" t="s">
        <v>786</v>
      </c>
      <c r="C243" s="78" t="s">
        <v>787</v>
      </c>
      <c r="D243" s="78" t="s">
        <v>787</v>
      </c>
      <c r="E243" s="69" t="s">
        <v>452</v>
      </c>
      <c r="F243" s="66"/>
      <c r="G243" s="67"/>
      <c r="H243" s="68">
        <f t="shared" si="3"/>
        <v>0</v>
      </c>
    </row>
    <row r="244" spans="1:8" ht="31.5">
      <c r="A244" s="62">
        <v>239</v>
      </c>
      <c r="B244" s="77" t="s">
        <v>788</v>
      </c>
      <c r="C244" s="78" t="s">
        <v>787</v>
      </c>
      <c r="D244" s="78" t="s">
        <v>789</v>
      </c>
      <c r="E244" s="69" t="s">
        <v>452</v>
      </c>
      <c r="F244" s="66"/>
      <c r="G244" s="67"/>
      <c r="H244" s="68">
        <f t="shared" si="3"/>
        <v>0</v>
      </c>
    </row>
    <row r="245" spans="1:8" ht="15.75">
      <c r="A245" s="62">
        <v>240</v>
      </c>
      <c r="B245" s="77" t="s">
        <v>790</v>
      </c>
      <c r="C245" s="78" t="s">
        <v>791</v>
      </c>
      <c r="D245" s="78" t="s">
        <v>792</v>
      </c>
      <c r="E245" s="69" t="s">
        <v>458</v>
      </c>
      <c r="F245" s="66"/>
      <c r="G245" s="67"/>
      <c r="H245" s="68">
        <f t="shared" si="3"/>
        <v>0</v>
      </c>
    </row>
    <row r="246" spans="1:8" ht="15.75">
      <c r="A246" s="62">
        <v>241</v>
      </c>
      <c r="B246" s="77" t="s">
        <v>793</v>
      </c>
      <c r="C246" s="78" t="s">
        <v>794</v>
      </c>
      <c r="D246" s="78" t="s">
        <v>795</v>
      </c>
      <c r="E246" s="69">
        <v>742.92</v>
      </c>
      <c r="F246" s="66"/>
      <c r="G246" s="67"/>
      <c r="H246" s="68">
        <f t="shared" si="3"/>
        <v>0</v>
      </c>
    </row>
    <row r="247" spans="1:8" ht="15.75">
      <c r="A247" s="62">
        <v>242</v>
      </c>
      <c r="B247" s="77" t="s">
        <v>796</v>
      </c>
      <c r="C247" s="78" t="s">
        <v>794</v>
      </c>
      <c r="D247" s="78" t="s">
        <v>797</v>
      </c>
      <c r="E247" s="69">
        <v>742.92</v>
      </c>
      <c r="F247" s="66"/>
      <c r="G247" s="67"/>
      <c r="H247" s="68">
        <f t="shared" si="3"/>
        <v>0</v>
      </c>
    </row>
    <row r="248" spans="1:8" ht="15.75">
      <c r="A248" s="62">
        <v>243</v>
      </c>
      <c r="B248" s="77" t="s">
        <v>798</v>
      </c>
      <c r="C248" s="78" t="s">
        <v>794</v>
      </c>
      <c r="D248" s="78" t="s">
        <v>799</v>
      </c>
      <c r="E248" s="69">
        <v>742.92</v>
      </c>
      <c r="F248" s="66"/>
      <c r="G248" s="67"/>
      <c r="H248" s="68">
        <f t="shared" si="3"/>
        <v>0</v>
      </c>
    </row>
    <row r="249" spans="1:8" ht="15.75">
      <c r="A249" s="62">
        <v>244</v>
      </c>
      <c r="B249" s="77" t="s">
        <v>800</v>
      </c>
      <c r="C249" s="78" t="s">
        <v>794</v>
      </c>
      <c r="D249" s="78" t="s">
        <v>801</v>
      </c>
      <c r="E249" s="69">
        <v>742.92</v>
      </c>
      <c r="F249" s="66"/>
      <c r="G249" s="67"/>
      <c r="H249" s="68">
        <f t="shared" si="3"/>
        <v>0</v>
      </c>
    </row>
    <row r="250" spans="1:8" ht="15.75">
      <c r="A250" s="62">
        <v>245</v>
      </c>
      <c r="B250" s="77" t="s">
        <v>802</v>
      </c>
      <c r="C250" s="78" t="s">
        <v>794</v>
      </c>
      <c r="D250" s="78" t="s">
        <v>803</v>
      </c>
      <c r="E250" s="69" t="s">
        <v>804</v>
      </c>
      <c r="F250" s="66"/>
      <c r="G250" s="67"/>
      <c r="H250" s="68">
        <f t="shared" si="3"/>
        <v>0</v>
      </c>
    </row>
    <row r="251" spans="1:8" ht="15.75">
      <c r="A251" s="62">
        <v>246</v>
      </c>
      <c r="B251" s="77" t="s">
        <v>805</v>
      </c>
      <c r="C251" s="78" t="s">
        <v>794</v>
      </c>
      <c r="D251" s="78" t="s">
        <v>806</v>
      </c>
      <c r="E251" s="69" t="s">
        <v>807</v>
      </c>
      <c r="F251" s="66"/>
      <c r="G251" s="67"/>
      <c r="H251" s="68">
        <f t="shared" si="3"/>
        <v>0</v>
      </c>
    </row>
    <row r="252" spans="1:8" ht="15.75">
      <c r="A252" s="62">
        <v>247</v>
      </c>
      <c r="B252" s="77" t="s">
        <v>808</v>
      </c>
      <c r="C252" s="78" t="s">
        <v>809</v>
      </c>
      <c r="D252" s="78" t="s">
        <v>810</v>
      </c>
      <c r="E252" s="69" t="s">
        <v>807</v>
      </c>
      <c r="F252" s="66"/>
      <c r="G252" s="67"/>
      <c r="H252" s="68">
        <f t="shared" si="3"/>
        <v>0</v>
      </c>
    </row>
    <row r="253" spans="1:8" ht="15.75">
      <c r="A253" s="62">
        <v>248</v>
      </c>
      <c r="B253" s="77" t="s">
        <v>811</v>
      </c>
      <c r="C253" s="78" t="s">
        <v>812</v>
      </c>
      <c r="D253" s="78" t="s">
        <v>813</v>
      </c>
      <c r="E253" s="69" t="s">
        <v>814</v>
      </c>
      <c r="F253" s="66"/>
      <c r="G253" s="67"/>
      <c r="H253" s="68">
        <f t="shared" si="3"/>
        <v>0</v>
      </c>
    </row>
    <row r="254" spans="1:8" ht="15.75">
      <c r="A254" s="62">
        <v>249</v>
      </c>
      <c r="B254" s="77" t="s">
        <v>815</v>
      </c>
      <c r="C254" s="78" t="s">
        <v>816</v>
      </c>
      <c r="D254" s="78" t="s">
        <v>817</v>
      </c>
      <c r="E254" s="69" t="s">
        <v>804</v>
      </c>
      <c r="F254" s="66"/>
      <c r="G254" s="67"/>
      <c r="H254" s="68">
        <f t="shared" si="3"/>
        <v>0</v>
      </c>
    </row>
    <row r="255" spans="1:8" ht="15.75">
      <c r="A255" s="62">
        <v>250</v>
      </c>
      <c r="B255" s="77" t="s">
        <v>818</v>
      </c>
      <c r="C255" s="78" t="s">
        <v>816</v>
      </c>
      <c r="D255" s="78" t="s">
        <v>819</v>
      </c>
      <c r="E255" s="69" t="s">
        <v>804</v>
      </c>
      <c r="F255" s="66"/>
      <c r="G255" s="67"/>
      <c r="H255" s="68">
        <f t="shared" si="3"/>
        <v>0</v>
      </c>
    </row>
    <row r="256" spans="1:8" ht="15.75">
      <c r="A256" s="62">
        <v>251</v>
      </c>
      <c r="B256" s="77" t="s">
        <v>820</v>
      </c>
      <c r="C256" s="78" t="s">
        <v>821</v>
      </c>
      <c r="D256" s="78" t="s">
        <v>822</v>
      </c>
      <c r="E256" s="69" t="s">
        <v>804</v>
      </c>
      <c r="F256" s="66"/>
      <c r="G256" s="67"/>
      <c r="H256" s="68">
        <f t="shared" si="3"/>
        <v>0</v>
      </c>
    </row>
    <row r="257" spans="1:8" ht="15.75">
      <c r="A257" s="62">
        <v>252</v>
      </c>
      <c r="B257" s="77" t="s">
        <v>823</v>
      </c>
      <c r="C257" s="78" t="s">
        <v>824</v>
      </c>
      <c r="D257" s="78" t="s">
        <v>825</v>
      </c>
      <c r="E257" s="69" t="s">
        <v>804</v>
      </c>
      <c r="F257" s="66"/>
      <c r="G257" s="67"/>
      <c r="H257" s="68">
        <f t="shared" si="3"/>
        <v>0</v>
      </c>
    </row>
    <row r="258" spans="1:8" ht="31.5">
      <c r="A258" s="62">
        <v>253</v>
      </c>
      <c r="B258" s="77" t="s">
        <v>826</v>
      </c>
      <c r="C258" s="78" t="s">
        <v>827</v>
      </c>
      <c r="D258" s="78" t="s">
        <v>828</v>
      </c>
      <c r="E258" s="69" t="s">
        <v>829</v>
      </c>
      <c r="F258" s="66"/>
      <c r="G258" s="67"/>
      <c r="H258" s="68">
        <f t="shared" si="3"/>
        <v>0</v>
      </c>
    </row>
    <row r="259" spans="1:8" ht="31.5">
      <c r="A259" s="62">
        <v>254</v>
      </c>
      <c r="B259" s="77" t="s">
        <v>830</v>
      </c>
      <c r="C259" s="78" t="s">
        <v>827</v>
      </c>
      <c r="D259" s="78" t="s">
        <v>831</v>
      </c>
      <c r="E259" s="69" t="s">
        <v>829</v>
      </c>
      <c r="F259" s="66"/>
      <c r="G259" s="67"/>
      <c r="H259" s="68">
        <f t="shared" si="3"/>
        <v>0</v>
      </c>
    </row>
    <row r="260" spans="1:8" ht="31.5">
      <c r="A260" s="62">
        <v>255</v>
      </c>
      <c r="B260" s="77" t="s">
        <v>832</v>
      </c>
      <c r="C260" s="78" t="s">
        <v>833</v>
      </c>
      <c r="D260" s="78" t="s">
        <v>834</v>
      </c>
      <c r="E260" s="69" t="s">
        <v>835</v>
      </c>
      <c r="F260" s="66"/>
      <c r="G260" s="67"/>
      <c r="H260" s="68">
        <f t="shared" si="3"/>
        <v>0</v>
      </c>
    </row>
    <row r="261" spans="1:8" ht="15.75">
      <c r="A261" s="62">
        <v>256</v>
      </c>
      <c r="B261" s="77" t="s">
        <v>836</v>
      </c>
      <c r="C261" s="78" t="s">
        <v>837</v>
      </c>
      <c r="D261" s="78" t="s">
        <v>838</v>
      </c>
      <c r="E261" s="69" t="s">
        <v>835</v>
      </c>
      <c r="F261" s="66"/>
      <c r="G261" s="67"/>
      <c r="H261" s="68">
        <f t="shared" si="3"/>
        <v>0</v>
      </c>
    </row>
    <row r="262" spans="1:8" ht="15.75">
      <c r="A262" s="62">
        <v>257</v>
      </c>
      <c r="B262" s="77" t="s">
        <v>839</v>
      </c>
      <c r="C262" s="78" t="s">
        <v>840</v>
      </c>
      <c r="D262" s="78" t="s">
        <v>841</v>
      </c>
      <c r="E262" s="69" t="s">
        <v>807</v>
      </c>
      <c r="F262" s="66"/>
      <c r="G262" s="67"/>
      <c r="H262" s="68">
        <f t="shared" si="3"/>
        <v>0</v>
      </c>
    </row>
    <row r="263" spans="1:8" ht="15.75">
      <c r="A263" s="62">
        <v>258</v>
      </c>
      <c r="B263" s="77" t="s">
        <v>842</v>
      </c>
      <c r="C263" s="78" t="s">
        <v>843</v>
      </c>
      <c r="D263" s="78" t="s">
        <v>844</v>
      </c>
      <c r="E263" s="69" t="s">
        <v>807</v>
      </c>
      <c r="F263" s="66"/>
      <c r="G263" s="67"/>
      <c r="H263" s="68">
        <f t="shared" si="3"/>
        <v>0</v>
      </c>
    </row>
    <row r="264" spans="1:8" ht="31.5">
      <c r="A264" s="62">
        <v>259</v>
      </c>
      <c r="B264" s="77" t="s">
        <v>845</v>
      </c>
      <c r="C264" s="78" t="s">
        <v>846</v>
      </c>
      <c r="D264" s="78" t="s">
        <v>847</v>
      </c>
      <c r="E264" s="69" t="s">
        <v>807</v>
      </c>
      <c r="F264" s="66"/>
      <c r="G264" s="67"/>
      <c r="H264" s="68">
        <f t="shared" si="3"/>
        <v>0</v>
      </c>
    </row>
    <row r="265" spans="1:8" ht="15.75">
      <c r="A265" s="62">
        <v>260</v>
      </c>
      <c r="B265" s="85"/>
      <c r="C265" s="86" t="s">
        <v>848</v>
      </c>
      <c r="D265" s="87"/>
      <c r="E265" s="88">
        <v>280</v>
      </c>
      <c r="F265" s="66"/>
      <c r="G265" s="67"/>
      <c r="H265" s="68">
        <f aca="true" t="shared" si="4" ref="H265:H328">F265*G265</f>
        <v>0</v>
      </c>
    </row>
    <row r="266" spans="1:8" ht="15.75">
      <c r="A266" s="62">
        <v>261</v>
      </c>
      <c r="B266" s="85"/>
      <c r="C266" s="86" t="s">
        <v>849</v>
      </c>
      <c r="D266" s="87"/>
      <c r="E266" s="88">
        <v>350</v>
      </c>
      <c r="F266" s="66"/>
      <c r="G266" s="67"/>
      <c r="H266" s="68">
        <f t="shared" si="4"/>
        <v>0</v>
      </c>
    </row>
    <row r="267" spans="1:8" ht="31.5">
      <c r="A267" s="62">
        <v>262</v>
      </c>
      <c r="B267" s="85"/>
      <c r="C267" s="86" t="s">
        <v>850</v>
      </c>
      <c r="D267" s="87"/>
      <c r="E267" s="88">
        <v>171</v>
      </c>
      <c r="F267" s="66"/>
      <c r="G267" s="67"/>
      <c r="H267" s="68">
        <f t="shared" si="4"/>
        <v>0</v>
      </c>
    </row>
    <row r="268" spans="1:8" ht="31.5">
      <c r="A268" s="62">
        <v>263</v>
      </c>
      <c r="B268" s="85"/>
      <c r="C268" s="86" t="s">
        <v>851</v>
      </c>
      <c r="D268" s="87"/>
      <c r="E268" s="88">
        <v>111</v>
      </c>
      <c r="F268" s="66"/>
      <c r="G268" s="67"/>
      <c r="H268" s="68">
        <f t="shared" si="4"/>
        <v>0</v>
      </c>
    </row>
    <row r="269" spans="1:8" ht="15.75">
      <c r="A269" s="62">
        <v>264</v>
      </c>
      <c r="B269" s="85"/>
      <c r="C269" s="89" t="s">
        <v>852</v>
      </c>
      <c r="D269" s="87"/>
      <c r="E269" s="88">
        <v>50</v>
      </c>
      <c r="F269" s="66"/>
      <c r="G269" s="67"/>
      <c r="H269" s="68">
        <f t="shared" si="4"/>
        <v>0</v>
      </c>
    </row>
    <row r="270" spans="1:8" ht="31.5">
      <c r="A270" s="62">
        <v>265</v>
      </c>
      <c r="B270" s="85"/>
      <c r="C270" s="86" t="s">
        <v>853</v>
      </c>
      <c r="D270" s="87"/>
      <c r="E270" s="88">
        <v>1050</v>
      </c>
      <c r="F270" s="66"/>
      <c r="G270" s="67"/>
      <c r="H270" s="68">
        <f t="shared" si="4"/>
        <v>0</v>
      </c>
    </row>
    <row r="271" spans="1:8" ht="47.25">
      <c r="A271" s="62">
        <v>266</v>
      </c>
      <c r="B271" s="85"/>
      <c r="C271" s="86" t="s">
        <v>854</v>
      </c>
      <c r="D271" s="87"/>
      <c r="E271" s="88">
        <v>272.4</v>
      </c>
      <c r="F271" s="66"/>
      <c r="G271" s="67"/>
      <c r="H271" s="68">
        <f t="shared" si="4"/>
        <v>0</v>
      </c>
    </row>
    <row r="272" spans="1:8" ht="15.75">
      <c r="A272" s="62">
        <v>267</v>
      </c>
      <c r="B272" s="85"/>
      <c r="C272" s="86" t="s">
        <v>855</v>
      </c>
      <c r="D272" s="87"/>
      <c r="E272" s="88">
        <v>900</v>
      </c>
      <c r="F272" s="66"/>
      <c r="G272" s="67"/>
      <c r="H272" s="68">
        <f t="shared" si="4"/>
        <v>0</v>
      </c>
    </row>
    <row r="273" spans="1:8" ht="15.75">
      <c r="A273" s="62">
        <v>268</v>
      </c>
      <c r="B273" s="85"/>
      <c r="C273" s="86" t="s">
        <v>856</v>
      </c>
      <c r="D273" s="87"/>
      <c r="E273" s="88">
        <v>900</v>
      </c>
      <c r="F273" s="66"/>
      <c r="G273" s="67"/>
      <c r="H273" s="68">
        <f t="shared" si="4"/>
        <v>0</v>
      </c>
    </row>
    <row r="274" spans="1:8" ht="15.75">
      <c r="A274" s="62">
        <v>269</v>
      </c>
      <c r="B274" s="85"/>
      <c r="C274" s="86" t="s">
        <v>857</v>
      </c>
      <c r="D274" s="87"/>
      <c r="E274" s="88">
        <v>200</v>
      </c>
      <c r="F274" s="66"/>
      <c r="G274" s="67"/>
      <c r="H274" s="68">
        <f t="shared" si="4"/>
        <v>0</v>
      </c>
    </row>
    <row r="275" spans="1:8" ht="31.5">
      <c r="A275" s="62">
        <v>270</v>
      </c>
      <c r="B275" s="85"/>
      <c r="C275" s="86" t="s">
        <v>858</v>
      </c>
      <c r="D275" s="87"/>
      <c r="E275" s="88">
        <v>450</v>
      </c>
      <c r="F275" s="66"/>
      <c r="G275" s="67"/>
      <c r="H275" s="68">
        <f t="shared" si="4"/>
        <v>0</v>
      </c>
    </row>
    <row r="276" spans="1:8" ht="126">
      <c r="A276" s="62">
        <v>271</v>
      </c>
      <c r="B276" s="85"/>
      <c r="C276" s="86" t="s">
        <v>859</v>
      </c>
      <c r="D276" s="87"/>
      <c r="E276" s="88">
        <v>200</v>
      </c>
      <c r="F276" s="66"/>
      <c r="G276" s="67"/>
      <c r="H276" s="68">
        <f t="shared" si="4"/>
        <v>0</v>
      </c>
    </row>
    <row r="277" spans="1:8" ht="31.5">
      <c r="A277" s="62">
        <v>272</v>
      </c>
      <c r="B277" s="85"/>
      <c r="C277" s="86" t="s">
        <v>0</v>
      </c>
      <c r="D277" s="87"/>
      <c r="E277" s="88">
        <v>200</v>
      </c>
      <c r="F277" s="66"/>
      <c r="G277" s="67"/>
      <c r="H277" s="68">
        <f t="shared" si="4"/>
        <v>0</v>
      </c>
    </row>
    <row r="278" spans="1:8" ht="31.5">
      <c r="A278" s="62">
        <v>273</v>
      </c>
      <c r="B278" s="85"/>
      <c r="C278" s="86" t="s">
        <v>1</v>
      </c>
      <c r="D278" s="87"/>
      <c r="E278" s="88">
        <v>200</v>
      </c>
      <c r="F278" s="66"/>
      <c r="G278" s="67"/>
      <c r="H278" s="68">
        <f t="shared" si="4"/>
        <v>0</v>
      </c>
    </row>
    <row r="279" spans="1:8" ht="15.75">
      <c r="A279" s="62">
        <v>274</v>
      </c>
      <c r="B279" s="85"/>
      <c r="C279" s="86" t="s">
        <v>2</v>
      </c>
      <c r="D279" s="87"/>
      <c r="E279" s="88">
        <v>200</v>
      </c>
      <c r="F279" s="66"/>
      <c r="G279" s="67"/>
      <c r="H279" s="68">
        <f t="shared" si="4"/>
        <v>0</v>
      </c>
    </row>
    <row r="280" spans="1:8" ht="47.25">
      <c r="A280" s="62">
        <v>275</v>
      </c>
      <c r="B280" s="85"/>
      <c r="C280" s="86" t="s">
        <v>3</v>
      </c>
      <c r="D280" s="87"/>
      <c r="E280" s="88">
        <v>200</v>
      </c>
      <c r="F280" s="66"/>
      <c r="G280" s="67"/>
      <c r="H280" s="68">
        <f t="shared" si="4"/>
        <v>0</v>
      </c>
    </row>
    <row r="281" spans="1:8" ht="15.75">
      <c r="A281" s="62">
        <v>276</v>
      </c>
      <c r="B281" s="85"/>
      <c r="C281" s="86" t="s">
        <v>4</v>
      </c>
      <c r="D281" s="87"/>
      <c r="E281" s="88">
        <v>200</v>
      </c>
      <c r="F281" s="66"/>
      <c r="G281" s="67"/>
      <c r="H281" s="68">
        <f t="shared" si="4"/>
        <v>0</v>
      </c>
    </row>
    <row r="282" spans="1:8" ht="47.25">
      <c r="A282" s="62">
        <v>277</v>
      </c>
      <c r="B282" s="85"/>
      <c r="C282" s="86" t="s">
        <v>5</v>
      </c>
      <c r="D282" s="87"/>
      <c r="E282" s="88">
        <v>200</v>
      </c>
      <c r="F282" s="66"/>
      <c r="G282" s="67"/>
      <c r="H282" s="68">
        <f t="shared" si="4"/>
        <v>0</v>
      </c>
    </row>
    <row r="283" spans="1:8" ht="31.5">
      <c r="A283" s="62">
        <v>278</v>
      </c>
      <c r="B283" s="85"/>
      <c r="C283" s="86" t="s">
        <v>6</v>
      </c>
      <c r="D283" s="87"/>
      <c r="E283" s="88">
        <v>200</v>
      </c>
      <c r="F283" s="66"/>
      <c r="G283" s="67"/>
      <c r="H283" s="68">
        <f t="shared" si="4"/>
        <v>0</v>
      </c>
    </row>
    <row r="284" spans="1:8" ht="31.5">
      <c r="A284" s="62">
        <v>279</v>
      </c>
      <c r="B284" s="85"/>
      <c r="C284" s="86" t="s">
        <v>7</v>
      </c>
      <c r="D284" s="87"/>
      <c r="E284" s="88">
        <v>200</v>
      </c>
      <c r="F284" s="66"/>
      <c r="G284" s="67"/>
      <c r="H284" s="68">
        <f t="shared" si="4"/>
        <v>0</v>
      </c>
    </row>
    <row r="285" spans="1:8" ht="31.5">
      <c r="A285" s="62">
        <v>280</v>
      </c>
      <c r="B285" s="85"/>
      <c r="C285" s="86" t="s">
        <v>8</v>
      </c>
      <c r="D285" s="87"/>
      <c r="E285" s="88">
        <v>200</v>
      </c>
      <c r="F285" s="66"/>
      <c r="G285" s="67"/>
      <c r="H285" s="68">
        <f t="shared" si="4"/>
        <v>0</v>
      </c>
    </row>
    <row r="286" spans="1:8" ht="31.5">
      <c r="A286" s="62">
        <v>281</v>
      </c>
      <c r="B286" s="85"/>
      <c r="C286" s="86" t="s">
        <v>9</v>
      </c>
      <c r="D286" s="87"/>
      <c r="E286" s="88">
        <v>200</v>
      </c>
      <c r="F286" s="66"/>
      <c r="G286" s="67"/>
      <c r="H286" s="68">
        <f t="shared" si="4"/>
        <v>0</v>
      </c>
    </row>
    <row r="287" spans="1:8" ht="31.5">
      <c r="A287" s="62">
        <v>282</v>
      </c>
      <c r="B287" s="85"/>
      <c r="C287" s="86" t="s">
        <v>10</v>
      </c>
      <c r="D287" s="87"/>
      <c r="E287" s="88">
        <v>200</v>
      </c>
      <c r="F287" s="66"/>
      <c r="G287" s="67"/>
      <c r="H287" s="68">
        <f t="shared" si="4"/>
        <v>0</v>
      </c>
    </row>
    <row r="288" spans="1:8" ht="15.75">
      <c r="A288" s="62">
        <v>283</v>
      </c>
      <c r="B288" s="85"/>
      <c r="C288" s="86" t="s">
        <v>11</v>
      </c>
      <c r="D288" s="87"/>
      <c r="E288" s="88">
        <v>200</v>
      </c>
      <c r="F288" s="66"/>
      <c r="G288" s="67"/>
      <c r="H288" s="68">
        <f t="shared" si="4"/>
        <v>0</v>
      </c>
    </row>
    <row r="289" spans="1:8" ht="15.75">
      <c r="A289" s="62">
        <v>284</v>
      </c>
      <c r="B289" s="85"/>
      <c r="C289" s="86" t="s">
        <v>12</v>
      </c>
      <c r="D289" s="87"/>
      <c r="E289" s="88">
        <v>200</v>
      </c>
      <c r="F289" s="66"/>
      <c r="G289" s="67"/>
      <c r="H289" s="68">
        <f t="shared" si="4"/>
        <v>0</v>
      </c>
    </row>
    <row r="290" spans="1:8" ht="47.25">
      <c r="A290" s="62">
        <v>285</v>
      </c>
      <c r="B290" s="85"/>
      <c r="C290" s="86" t="s">
        <v>13</v>
      </c>
      <c r="D290" s="87"/>
      <c r="E290" s="88">
        <v>180</v>
      </c>
      <c r="F290" s="66"/>
      <c r="G290" s="67"/>
      <c r="H290" s="68">
        <f t="shared" si="4"/>
        <v>0</v>
      </c>
    </row>
    <row r="291" spans="1:8" ht="15.75">
      <c r="A291" s="62">
        <v>286</v>
      </c>
      <c r="B291" s="85"/>
      <c r="C291" s="86" t="s">
        <v>14</v>
      </c>
      <c r="D291" s="87"/>
      <c r="E291" s="88">
        <v>69.4</v>
      </c>
      <c r="F291" s="66"/>
      <c r="G291" s="67"/>
      <c r="H291" s="68">
        <f t="shared" si="4"/>
        <v>0</v>
      </c>
    </row>
    <row r="292" spans="1:8" ht="15.75">
      <c r="A292" s="62">
        <v>287</v>
      </c>
      <c r="B292" s="85"/>
      <c r="C292" s="86" t="s">
        <v>15</v>
      </c>
      <c r="D292" s="87"/>
      <c r="E292" s="88">
        <v>108.5</v>
      </c>
      <c r="F292" s="66"/>
      <c r="G292" s="67"/>
      <c r="H292" s="68">
        <f t="shared" si="4"/>
        <v>0</v>
      </c>
    </row>
    <row r="293" spans="1:8" ht="15.75">
      <c r="A293" s="62">
        <v>288</v>
      </c>
      <c r="B293" s="85"/>
      <c r="C293" s="86" t="s">
        <v>16</v>
      </c>
      <c r="D293" s="87"/>
      <c r="E293" s="88">
        <v>136.6</v>
      </c>
      <c r="F293" s="66"/>
      <c r="G293" s="67"/>
      <c r="H293" s="68">
        <f t="shared" si="4"/>
        <v>0</v>
      </c>
    </row>
    <row r="294" spans="1:8" ht="15.75">
      <c r="A294" s="62">
        <v>289</v>
      </c>
      <c r="B294" s="85"/>
      <c r="C294" s="86" t="s">
        <v>26</v>
      </c>
      <c r="D294" s="87"/>
      <c r="E294" s="88">
        <v>209.6</v>
      </c>
      <c r="F294" s="66"/>
      <c r="G294" s="67"/>
      <c r="H294" s="68">
        <f t="shared" si="4"/>
        <v>0</v>
      </c>
    </row>
    <row r="295" spans="1:8" ht="15.75">
      <c r="A295" s="62">
        <v>290</v>
      </c>
      <c r="B295" s="85"/>
      <c r="C295" s="86" t="s">
        <v>27</v>
      </c>
      <c r="D295" s="87"/>
      <c r="E295" s="88">
        <v>120.5</v>
      </c>
      <c r="F295" s="66"/>
      <c r="G295" s="67"/>
      <c r="H295" s="68">
        <f t="shared" si="4"/>
        <v>0</v>
      </c>
    </row>
    <row r="296" spans="1:8" ht="31.5">
      <c r="A296" s="62">
        <v>291</v>
      </c>
      <c r="B296" s="85"/>
      <c r="C296" s="86" t="s">
        <v>28</v>
      </c>
      <c r="D296" s="87"/>
      <c r="E296" s="88">
        <v>400</v>
      </c>
      <c r="F296" s="66"/>
      <c r="G296" s="67"/>
      <c r="H296" s="68">
        <f t="shared" si="4"/>
        <v>0</v>
      </c>
    </row>
    <row r="297" spans="1:8" ht="15.75">
      <c r="A297" s="62">
        <v>292</v>
      </c>
      <c r="B297" s="85"/>
      <c r="C297" s="86" t="s">
        <v>29</v>
      </c>
      <c r="D297" s="87"/>
      <c r="E297" s="88">
        <v>120.5</v>
      </c>
      <c r="F297" s="66"/>
      <c r="G297" s="67"/>
      <c r="H297" s="68">
        <f t="shared" si="4"/>
        <v>0</v>
      </c>
    </row>
    <row r="298" spans="1:8" ht="15.75">
      <c r="A298" s="62">
        <v>293</v>
      </c>
      <c r="B298" s="85"/>
      <c r="C298" s="86" t="s">
        <v>30</v>
      </c>
      <c r="D298" s="87"/>
      <c r="E298" s="88">
        <v>400</v>
      </c>
      <c r="F298" s="66"/>
      <c r="G298" s="67"/>
      <c r="H298" s="68">
        <f t="shared" si="4"/>
        <v>0</v>
      </c>
    </row>
    <row r="299" spans="1:8" ht="31.5">
      <c r="A299" s="62">
        <v>294</v>
      </c>
      <c r="B299" s="85"/>
      <c r="C299" s="86" t="s">
        <v>31</v>
      </c>
      <c r="D299" s="87"/>
      <c r="E299" s="88">
        <v>209.6</v>
      </c>
      <c r="F299" s="66"/>
      <c r="G299" s="67"/>
      <c r="H299" s="68">
        <f t="shared" si="4"/>
        <v>0</v>
      </c>
    </row>
    <row r="300" spans="1:8" ht="31.5">
      <c r="A300" s="62">
        <v>295</v>
      </c>
      <c r="B300" s="85"/>
      <c r="C300" s="86" t="s">
        <v>32</v>
      </c>
      <c r="D300" s="87"/>
      <c r="E300" s="88">
        <v>690</v>
      </c>
      <c r="F300" s="66"/>
      <c r="G300" s="67"/>
      <c r="H300" s="68">
        <f t="shared" si="4"/>
        <v>0</v>
      </c>
    </row>
    <row r="301" spans="1:8" ht="15.75">
      <c r="A301" s="62">
        <v>296</v>
      </c>
      <c r="B301" s="85"/>
      <c r="C301" s="86" t="s">
        <v>33</v>
      </c>
      <c r="D301" s="87"/>
      <c r="E301" s="88">
        <v>690</v>
      </c>
      <c r="F301" s="66"/>
      <c r="G301" s="67"/>
      <c r="H301" s="68">
        <f t="shared" si="4"/>
        <v>0</v>
      </c>
    </row>
    <row r="302" spans="1:8" ht="15.75">
      <c r="A302" s="62">
        <v>297</v>
      </c>
      <c r="B302" s="85"/>
      <c r="C302" s="86" t="s">
        <v>34</v>
      </c>
      <c r="D302" s="87"/>
      <c r="E302" s="88">
        <v>400</v>
      </c>
      <c r="F302" s="66"/>
      <c r="G302" s="67"/>
      <c r="H302" s="68">
        <f t="shared" si="4"/>
        <v>0</v>
      </c>
    </row>
    <row r="303" spans="1:8" ht="15.75">
      <c r="A303" s="62">
        <v>298</v>
      </c>
      <c r="B303" s="85"/>
      <c r="C303" s="86" t="s">
        <v>35</v>
      </c>
      <c r="D303" s="87"/>
      <c r="E303" s="88">
        <v>400</v>
      </c>
      <c r="F303" s="66"/>
      <c r="G303" s="67"/>
      <c r="H303" s="68">
        <f t="shared" si="4"/>
        <v>0</v>
      </c>
    </row>
    <row r="304" spans="1:8" ht="63">
      <c r="A304" s="62">
        <v>299</v>
      </c>
      <c r="B304" s="85"/>
      <c r="C304" s="86" t="s">
        <v>36</v>
      </c>
      <c r="D304" s="87"/>
      <c r="E304" s="88">
        <v>409</v>
      </c>
      <c r="F304" s="66"/>
      <c r="G304" s="67"/>
      <c r="H304" s="68">
        <f t="shared" si="4"/>
        <v>0</v>
      </c>
    </row>
    <row r="305" spans="1:8" ht="63">
      <c r="A305" s="62">
        <v>300</v>
      </c>
      <c r="B305" s="85"/>
      <c r="C305" s="86" t="s">
        <v>37</v>
      </c>
      <c r="D305" s="87"/>
      <c r="E305" s="88">
        <v>204.48</v>
      </c>
      <c r="F305" s="66"/>
      <c r="G305" s="67"/>
      <c r="H305" s="68">
        <f t="shared" si="4"/>
        <v>0</v>
      </c>
    </row>
    <row r="306" spans="1:8" ht="31.5">
      <c r="A306" s="62">
        <v>301</v>
      </c>
      <c r="B306" s="85"/>
      <c r="C306" s="86" t="s">
        <v>38</v>
      </c>
      <c r="D306" s="87"/>
      <c r="E306" s="88">
        <v>57</v>
      </c>
      <c r="F306" s="66"/>
      <c r="G306" s="67"/>
      <c r="H306" s="68">
        <f t="shared" si="4"/>
        <v>0</v>
      </c>
    </row>
    <row r="307" spans="1:8" ht="47.25">
      <c r="A307" s="62">
        <v>302</v>
      </c>
      <c r="B307" s="85"/>
      <c r="C307" s="86" t="s">
        <v>39</v>
      </c>
      <c r="D307" s="87"/>
      <c r="E307" s="88">
        <v>171</v>
      </c>
      <c r="F307" s="66"/>
      <c r="G307" s="67"/>
      <c r="H307" s="68">
        <f t="shared" si="4"/>
        <v>0</v>
      </c>
    </row>
    <row r="308" spans="1:8" ht="15.75">
      <c r="A308" s="62">
        <v>303</v>
      </c>
      <c r="B308" s="85"/>
      <c r="C308" s="86" t="s">
        <v>40</v>
      </c>
      <c r="D308" s="87"/>
      <c r="E308" s="88">
        <v>690</v>
      </c>
      <c r="F308" s="66"/>
      <c r="G308" s="67"/>
      <c r="H308" s="68">
        <f t="shared" si="4"/>
        <v>0</v>
      </c>
    </row>
    <row r="309" spans="1:8" ht="15.75">
      <c r="A309" s="62">
        <v>304</v>
      </c>
      <c r="B309" s="85"/>
      <c r="C309" s="86" t="s">
        <v>41</v>
      </c>
      <c r="D309" s="87"/>
      <c r="E309" s="88">
        <v>690</v>
      </c>
      <c r="F309" s="66"/>
      <c r="G309" s="67"/>
      <c r="H309" s="68">
        <f t="shared" si="4"/>
        <v>0</v>
      </c>
    </row>
    <row r="310" spans="1:8" ht="15.75">
      <c r="A310" s="62">
        <v>305</v>
      </c>
      <c r="B310" s="85"/>
      <c r="C310" s="86" t="s">
        <v>42</v>
      </c>
      <c r="D310" s="87"/>
      <c r="E310" s="88">
        <v>690</v>
      </c>
      <c r="F310" s="66"/>
      <c r="G310" s="67"/>
      <c r="H310" s="68">
        <f t="shared" si="4"/>
        <v>0</v>
      </c>
    </row>
    <row r="311" spans="1:8" ht="47.25">
      <c r="A311" s="62">
        <v>306</v>
      </c>
      <c r="B311" s="85"/>
      <c r="C311" s="86" t="s">
        <v>43</v>
      </c>
      <c r="D311" s="87"/>
      <c r="E311" s="88">
        <v>340</v>
      </c>
      <c r="F311" s="66"/>
      <c r="G311" s="67"/>
      <c r="H311" s="68">
        <f t="shared" si="4"/>
        <v>0</v>
      </c>
    </row>
    <row r="312" spans="1:8" ht="31.5">
      <c r="A312" s="62">
        <v>307</v>
      </c>
      <c r="B312" s="85"/>
      <c r="C312" s="86" t="s">
        <v>44</v>
      </c>
      <c r="D312" s="87"/>
      <c r="E312" s="88">
        <v>409</v>
      </c>
      <c r="F312" s="66"/>
      <c r="G312" s="67"/>
      <c r="H312" s="68">
        <f t="shared" si="4"/>
        <v>0</v>
      </c>
    </row>
    <row r="313" spans="1:8" ht="31.5">
      <c r="A313" s="62">
        <v>308</v>
      </c>
      <c r="B313" s="85"/>
      <c r="C313" s="89" t="s">
        <v>45</v>
      </c>
      <c r="D313" s="87"/>
      <c r="E313" s="88">
        <v>204.48</v>
      </c>
      <c r="F313" s="66"/>
      <c r="G313" s="67"/>
      <c r="H313" s="68">
        <f t="shared" si="4"/>
        <v>0</v>
      </c>
    </row>
    <row r="314" spans="1:8" ht="31.5">
      <c r="A314" s="62">
        <v>309</v>
      </c>
      <c r="B314" s="85"/>
      <c r="C314" s="86" t="s">
        <v>46</v>
      </c>
      <c r="D314" s="87"/>
      <c r="E314" s="88">
        <v>204.48</v>
      </c>
      <c r="F314" s="66"/>
      <c r="G314" s="67"/>
      <c r="H314" s="68">
        <f t="shared" si="4"/>
        <v>0</v>
      </c>
    </row>
    <row r="315" spans="1:8" ht="63">
      <c r="A315" s="62">
        <v>310</v>
      </c>
      <c r="B315" s="85"/>
      <c r="C315" s="86" t="s">
        <v>47</v>
      </c>
      <c r="D315" s="87"/>
      <c r="E315" s="88">
        <v>349.5</v>
      </c>
      <c r="F315" s="66"/>
      <c r="G315" s="67"/>
      <c r="H315" s="68">
        <f t="shared" si="4"/>
        <v>0</v>
      </c>
    </row>
    <row r="316" spans="1:8" ht="63">
      <c r="A316" s="62">
        <v>311</v>
      </c>
      <c r="B316" s="85"/>
      <c r="C316" s="86" t="s">
        <v>48</v>
      </c>
      <c r="D316" s="87"/>
      <c r="E316" s="88">
        <v>133.57</v>
      </c>
      <c r="F316" s="66"/>
      <c r="G316" s="67"/>
      <c r="H316" s="68">
        <f t="shared" si="4"/>
        <v>0</v>
      </c>
    </row>
    <row r="317" spans="1:8" ht="78.75">
      <c r="A317" s="62">
        <v>312</v>
      </c>
      <c r="B317" s="85"/>
      <c r="C317" s="86" t="s">
        <v>49</v>
      </c>
      <c r="D317" s="87"/>
      <c r="E317" s="88">
        <v>1461.05</v>
      </c>
      <c r="F317" s="66"/>
      <c r="G317" s="67"/>
      <c r="H317" s="68">
        <f t="shared" si="4"/>
        <v>0</v>
      </c>
    </row>
    <row r="318" spans="1:8" ht="78.75">
      <c r="A318" s="62">
        <v>313</v>
      </c>
      <c r="B318" s="85"/>
      <c r="C318" s="86" t="s">
        <v>50</v>
      </c>
      <c r="D318" s="87"/>
      <c r="E318" s="88">
        <v>905.28</v>
      </c>
      <c r="F318" s="66"/>
      <c r="G318" s="67"/>
      <c r="H318" s="68">
        <f t="shared" si="4"/>
        <v>0</v>
      </c>
    </row>
    <row r="319" spans="1:8" ht="78.75">
      <c r="A319" s="62">
        <v>314</v>
      </c>
      <c r="B319" s="85"/>
      <c r="C319" s="86" t="s">
        <v>51</v>
      </c>
      <c r="D319" s="87"/>
      <c r="E319" s="88">
        <v>1245.12</v>
      </c>
      <c r="F319" s="66"/>
      <c r="G319" s="67"/>
      <c r="H319" s="68">
        <f t="shared" si="4"/>
        <v>0</v>
      </c>
    </row>
    <row r="320" spans="1:8" ht="78.75">
      <c r="A320" s="62">
        <v>315</v>
      </c>
      <c r="B320" s="85"/>
      <c r="C320" s="86" t="s">
        <v>52</v>
      </c>
      <c r="D320" s="87"/>
      <c r="E320" s="88">
        <v>689.35</v>
      </c>
      <c r="F320" s="66"/>
      <c r="G320" s="67"/>
      <c r="H320" s="68">
        <f t="shared" si="4"/>
        <v>0</v>
      </c>
    </row>
    <row r="321" spans="1:8" ht="78.75">
      <c r="A321" s="62">
        <v>316</v>
      </c>
      <c r="B321" s="85"/>
      <c r="C321" s="86" t="s">
        <v>53</v>
      </c>
      <c r="D321" s="87"/>
      <c r="E321" s="88">
        <v>200</v>
      </c>
      <c r="F321" s="66"/>
      <c r="G321" s="67"/>
      <c r="H321" s="68">
        <f t="shared" si="4"/>
        <v>0</v>
      </c>
    </row>
    <row r="322" spans="1:8" ht="110.25">
      <c r="A322" s="62">
        <v>317</v>
      </c>
      <c r="B322" s="85"/>
      <c r="C322" s="86" t="s">
        <v>54</v>
      </c>
      <c r="D322" s="87"/>
      <c r="E322" s="88">
        <v>960</v>
      </c>
      <c r="F322" s="66"/>
      <c r="G322" s="67"/>
      <c r="H322" s="68">
        <f t="shared" si="4"/>
        <v>0</v>
      </c>
    </row>
    <row r="323" spans="1:8" ht="94.5">
      <c r="A323" s="62">
        <v>318</v>
      </c>
      <c r="B323" s="85"/>
      <c r="C323" s="86" t="s">
        <v>55</v>
      </c>
      <c r="D323" s="87"/>
      <c r="E323" s="88">
        <v>1200</v>
      </c>
      <c r="F323" s="66"/>
      <c r="G323" s="67"/>
      <c r="H323" s="68">
        <f t="shared" si="4"/>
        <v>0</v>
      </c>
    </row>
    <row r="324" spans="1:8" ht="31.5">
      <c r="A324" s="62">
        <v>319</v>
      </c>
      <c r="B324" s="85"/>
      <c r="C324" s="86" t="s">
        <v>56</v>
      </c>
      <c r="D324" s="87"/>
      <c r="E324" s="88">
        <v>309</v>
      </c>
      <c r="F324" s="66"/>
      <c r="G324" s="67"/>
      <c r="H324" s="68">
        <f t="shared" si="4"/>
        <v>0</v>
      </c>
    </row>
    <row r="325" spans="1:8" ht="63">
      <c r="A325" s="62">
        <v>320</v>
      </c>
      <c r="B325" s="85"/>
      <c r="C325" s="86" t="s">
        <v>57</v>
      </c>
      <c r="D325" s="87"/>
      <c r="E325" s="88">
        <v>327</v>
      </c>
      <c r="F325" s="66"/>
      <c r="G325" s="67"/>
      <c r="H325" s="68">
        <f t="shared" si="4"/>
        <v>0</v>
      </c>
    </row>
    <row r="326" spans="1:8" ht="47.25">
      <c r="A326" s="62">
        <v>321</v>
      </c>
      <c r="B326" s="85"/>
      <c r="C326" s="86" t="s">
        <v>64</v>
      </c>
      <c r="D326" s="87"/>
      <c r="E326" s="88">
        <v>394</v>
      </c>
      <c r="F326" s="66"/>
      <c r="G326" s="67"/>
      <c r="H326" s="68">
        <f t="shared" si="4"/>
        <v>0</v>
      </c>
    </row>
    <row r="327" spans="1:8" ht="31.5">
      <c r="A327" s="62">
        <v>322</v>
      </c>
      <c r="B327" s="85"/>
      <c r="C327" s="86" t="s">
        <v>65</v>
      </c>
      <c r="D327" s="87"/>
      <c r="E327" s="88">
        <v>519.43</v>
      </c>
      <c r="F327" s="66"/>
      <c r="G327" s="67"/>
      <c r="H327" s="68">
        <f t="shared" si="4"/>
        <v>0</v>
      </c>
    </row>
    <row r="328" spans="1:8" ht="47.25">
      <c r="A328" s="62">
        <v>323</v>
      </c>
      <c r="B328" s="85"/>
      <c r="C328" s="86" t="s">
        <v>66</v>
      </c>
      <c r="D328" s="87"/>
      <c r="E328" s="88">
        <v>412</v>
      </c>
      <c r="F328" s="66"/>
      <c r="G328" s="67"/>
      <c r="H328" s="68">
        <f t="shared" si="4"/>
        <v>0</v>
      </c>
    </row>
    <row r="329" spans="1:8" ht="15.75">
      <c r="A329" s="62">
        <v>324</v>
      </c>
      <c r="B329" s="85"/>
      <c r="C329" s="86" t="s">
        <v>67</v>
      </c>
      <c r="D329" s="87"/>
      <c r="E329" s="88">
        <v>150</v>
      </c>
      <c r="F329" s="66"/>
      <c r="G329" s="67"/>
      <c r="H329" s="68">
        <f aca="true" t="shared" si="5" ref="H329:H335">F329*G329</f>
        <v>0</v>
      </c>
    </row>
    <row r="330" spans="1:8" ht="31.5">
      <c r="A330" s="62">
        <v>325</v>
      </c>
      <c r="B330" s="85"/>
      <c r="C330" s="86" t="s">
        <v>68</v>
      </c>
      <c r="D330" s="87"/>
      <c r="E330" s="88">
        <v>690</v>
      </c>
      <c r="F330" s="66"/>
      <c r="G330" s="67"/>
      <c r="H330" s="68">
        <f t="shared" si="5"/>
        <v>0</v>
      </c>
    </row>
    <row r="331" spans="1:8" ht="31.5">
      <c r="A331" s="62">
        <v>326</v>
      </c>
      <c r="B331" s="85"/>
      <c r="C331" s="86" t="s">
        <v>69</v>
      </c>
      <c r="D331" s="87"/>
      <c r="E331" s="88">
        <v>130</v>
      </c>
      <c r="F331" s="66"/>
      <c r="G331" s="67"/>
      <c r="H331" s="68">
        <f t="shared" si="5"/>
        <v>0</v>
      </c>
    </row>
    <row r="332" spans="1:8" ht="63">
      <c r="A332" s="62">
        <v>327</v>
      </c>
      <c r="B332" s="85"/>
      <c r="C332" s="89" t="s">
        <v>70</v>
      </c>
      <c r="D332" s="87"/>
      <c r="E332" s="88">
        <v>200</v>
      </c>
      <c r="F332" s="66"/>
      <c r="G332" s="67"/>
      <c r="H332" s="68">
        <f t="shared" si="5"/>
        <v>0</v>
      </c>
    </row>
    <row r="333" spans="1:8" ht="31.5">
      <c r="A333" s="62">
        <v>328</v>
      </c>
      <c r="B333" s="85"/>
      <c r="C333" s="89" t="s">
        <v>71</v>
      </c>
      <c r="D333" s="87"/>
      <c r="E333" s="88">
        <v>200</v>
      </c>
      <c r="F333" s="66"/>
      <c r="G333" s="67"/>
      <c r="H333" s="68">
        <f t="shared" si="5"/>
        <v>0</v>
      </c>
    </row>
    <row r="334" spans="1:8" ht="15.75">
      <c r="A334" s="62">
        <v>329</v>
      </c>
      <c r="B334" s="85"/>
      <c r="C334" s="89" t="s">
        <v>72</v>
      </c>
      <c r="D334" s="87"/>
      <c r="E334" s="88">
        <v>200</v>
      </c>
      <c r="F334" s="66"/>
      <c r="G334" s="67"/>
      <c r="H334" s="68">
        <f t="shared" si="5"/>
        <v>0</v>
      </c>
    </row>
    <row r="335" spans="1:8" ht="15.75">
      <c r="A335" s="62">
        <v>330</v>
      </c>
      <c r="B335" s="85"/>
      <c r="C335" s="89" t="s">
        <v>73</v>
      </c>
      <c r="D335" s="87"/>
      <c r="E335" s="88">
        <v>238</v>
      </c>
      <c r="F335" s="66"/>
      <c r="G335" s="67"/>
      <c r="H335" s="68">
        <f t="shared" si="5"/>
        <v>0</v>
      </c>
    </row>
    <row r="336" spans="1:8" s="56" customFormat="1" ht="15.75">
      <c r="A336" s="122" t="s">
        <v>107</v>
      </c>
      <c r="B336" s="123"/>
      <c r="C336" s="123"/>
      <c r="D336" s="124"/>
      <c r="E336" s="88"/>
      <c r="F336" s="90"/>
      <c r="G336" s="90"/>
      <c r="H336" s="91">
        <f>SUM(H6:H335)</f>
        <v>0</v>
      </c>
    </row>
    <row r="337" spans="1:8" s="56" customFormat="1" ht="15.75">
      <c r="A337" s="92"/>
      <c r="B337" s="92"/>
      <c r="C337" s="92"/>
      <c r="D337" s="92"/>
      <c r="E337" s="93"/>
      <c r="F337" s="94"/>
      <c r="G337" s="94"/>
      <c r="H337" s="95"/>
    </row>
    <row r="338" spans="1:8" s="56" customFormat="1" ht="15.75">
      <c r="A338" s="125" t="s">
        <v>62</v>
      </c>
      <c r="B338" s="126"/>
      <c r="C338" s="126"/>
      <c r="D338" s="126"/>
      <c r="E338" s="126"/>
      <c r="F338" s="94"/>
      <c r="G338" s="94"/>
      <c r="H338" s="95"/>
    </row>
    <row r="339" spans="1:8" s="56" customFormat="1" ht="15.75">
      <c r="A339" s="126"/>
      <c r="B339" s="126"/>
      <c r="C339" s="126"/>
      <c r="D339" s="126"/>
      <c r="E339" s="126"/>
      <c r="F339" s="94"/>
      <c r="G339" s="94"/>
      <c r="H339" s="95"/>
    </row>
    <row r="340" spans="1:8" s="56" customFormat="1" ht="21" customHeight="1">
      <c r="A340" s="92"/>
      <c r="B340" s="92"/>
      <c r="C340" s="92"/>
      <c r="D340" s="92"/>
      <c r="E340" s="93"/>
      <c r="F340" s="94"/>
      <c r="G340" s="94"/>
      <c r="H340" s="95"/>
    </row>
    <row r="341" spans="1:8" s="56" customFormat="1" ht="15.75">
      <c r="A341" s="92"/>
      <c r="B341" s="92"/>
      <c r="C341" s="92"/>
      <c r="D341" s="92"/>
      <c r="E341" s="93"/>
      <c r="F341" s="94"/>
      <c r="G341" s="94"/>
      <c r="H341" s="95"/>
    </row>
    <row r="342" spans="1:7" ht="15.75">
      <c r="A342" s="127" t="s">
        <v>74</v>
      </c>
      <c r="B342" s="127"/>
      <c r="C342" s="127"/>
      <c r="D342" s="127"/>
      <c r="E342" s="127"/>
      <c r="F342" s="127"/>
      <c r="G342" s="96"/>
    </row>
    <row r="343" spans="1:7" ht="15.75">
      <c r="A343" s="128"/>
      <c r="B343" s="128"/>
      <c r="C343" s="128"/>
      <c r="D343" s="128"/>
      <c r="E343" s="128"/>
      <c r="F343" s="128"/>
      <c r="G343" s="97"/>
    </row>
    <row r="344" spans="1:5" ht="15.75">
      <c r="A344" s="118" t="s">
        <v>75</v>
      </c>
      <c r="B344" s="118"/>
      <c r="C344" s="118"/>
      <c r="D344" s="118"/>
      <c r="E344" s="118"/>
    </row>
    <row r="347" spans="1:4" ht="15.75">
      <c r="A347" s="98" t="s">
        <v>76</v>
      </c>
      <c r="B347" s="98"/>
      <c r="C347" s="98"/>
      <c r="D347" s="98"/>
    </row>
    <row r="348" spans="1:4" ht="15.75">
      <c r="A348" s="98"/>
      <c r="B348" s="98"/>
      <c r="C348" s="98"/>
      <c r="D348" s="98"/>
    </row>
    <row r="349" spans="1:4" ht="15.75">
      <c r="A349" s="98" t="s">
        <v>77</v>
      </c>
      <c r="B349" s="98"/>
      <c r="D349" s="98" t="s">
        <v>78</v>
      </c>
    </row>
    <row r="350" spans="1:4" ht="15.75">
      <c r="A350" s="99"/>
      <c r="B350" s="99"/>
      <c r="C350" s="98"/>
      <c r="D350" s="98"/>
    </row>
    <row r="351" spans="1:4" ht="15.75">
      <c r="A351" s="99"/>
      <c r="B351" s="99"/>
      <c r="C351" s="99"/>
      <c r="D351" s="99"/>
    </row>
    <row r="352" spans="1:4" ht="15.75">
      <c r="A352" s="99"/>
      <c r="B352" s="99"/>
      <c r="C352" s="98"/>
      <c r="D352" s="98"/>
    </row>
    <row r="353" spans="1:4" ht="15.75">
      <c r="A353" s="98"/>
      <c r="B353" s="98"/>
      <c r="C353" s="98"/>
      <c r="D353" s="98"/>
    </row>
    <row r="354" spans="1:4" ht="15.75">
      <c r="A354" s="99" t="s">
        <v>79</v>
      </c>
      <c r="B354" s="99"/>
      <c r="C354" s="99"/>
      <c r="D354" s="99"/>
    </row>
  </sheetData>
  <mergeCells count="5">
    <mergeCell ref="A344:E344"/>
    <mergeCell ref="A3:H3"/>
    <mergeCell ref="A336:D336"/>
    <mergeCell ref="A338:E339"/>
    <mergeCell ref="A342:F34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X53"/>
  <sheetViews>
    <sheetView tabSelected="1" workbookViewId="0" topLeftCell="A1">
      <selection activeCell="A22" sqref="A22"/>
    </sheetView>
  </sheetViews>
  <sheetFormatPr defaultColWidth="9.140625" defaultRowHeight="12.75"/>
  <cols>
    <col min="1" max="1" width="35.421875" style="100" customWidth="1"/>
    <col min="2" max="2" width="10.8515625" style="100" customWidth="1"/>
    <col min="3" max="3" width="17.8515625" style="100" customWidth="1"/>
    <col min="4" max="4" width="14.00390625" style="100" customWidth="1"/>
    <col min="5" max="5" width="9.00390625" style="100" customWidth="1"/>
    <col min="6" max="6" width="12.7109375" style="100" customWidth="1"/>
    <col min="7" max="7" width="15.57421875" style="100" customWidth="1"/>
    <col min="8" max="8" width="13.28125" style="100" customWidth="1"/>
    <col min="9" max="9" width="15.421875" style="100" customWidth="1"/>
    <col min="10" max="10" width="11.8515625" style="100" customWidth="1"/>
    <col min="11" max="11" width="13.8515625" style="100" customWidth="1"/>
    <col min="12" max="12" width="13.57421875" style="100" customWidth="1"/>
    <col min="13" max="13" width="11.7109375" style="100" customWidth="1"/>
    <col min="14" max="14" width="8.28125" style="100" customWidth="1"/>
    <col min="15" max="15" width="11.28125" style="100" customWidth="1"/>
    <col min="16" max="16" width="12.57421875" style="100" customWidth="1"/>
    <col min="17" max="17" width="8.421875" style="100" customWidth="1"/>
    <col min="18" max="18" width="8.140625" style="100" customWidth="1"/>
    <col min="19" max="19" width="11.8515625" style="100" customWidth="1"/>
    <col min="20" max="20" width="11.28125" style="100" customWidth="1"/>
    <col min="21" max="21" width="13.28125" style="100" customWidth="1"/>
    <col min="22" max="22" width="12.00390625" style="100" customWidth="1"/>
    <col min="23" max="23" width="13.8515625" style="100" customWidth="1"/>
    <col min="24" max="24" width="11.8515625" style="100" customWidth="1"/>
    <col min="25" max="16384" width="9.140625" style="100" customWidth="1"/>
  </cols>
  <sheetData>
    <row r="2" spans="23:24" ht="12.75">
      <c r="W2" s="140"/>
      <c r="X2" s="140"/>
    </row>
    <row r="3" spans="1:8" ht="12.75">
      <c r="A3" s="116" t="s">
        <v>81</v>
      </c>
      <c r="B3" s="101"/>
      <c r="C3" s="101"/>
      <c r="D3" s="101"/>
      <c r="E3" s="101"/>
      <c r="F3" s="101"/>
      <c r="G3" s="101"/>
      <c r="H3" s="101"/>
    </row>
    <row r="4" spans="1:8" ht="12.75">
      <c r="A4" s="101" t="s">
        <v>101</v>
      </c>
      <c r="B4" s="101"/>
      <c r="C4" s="101"/>
      <c r="D4" s="101"/>
      <c r="E4" s="101"/>
      <c r="F4" s="101"/>
      <c r="G4" s="101"/>
      <c r="H4" s="101"/>
    </row>
    <row r="5" spans="1:8" ht="12.75">
      <c r="A5" s="101"/>
      <c r="B5" s="101"/>
      <c r="C5" s="101"/>
      <c r="D5" s="101"/>
      <c r="E5" s="101"/>
      <c r="F5" s="101"/>
      <c r="G5" s="101"/>
      <c r="H5" s="101"/>
    </row>
    <row r="6" spans="1:24" ht="30" customHeight="1">
      <c r="A6" s="100" t="s">
        <v>20</v>
      </c>
      <c r="U6" s="102"/>
      <c r="V6" s="102"/>
      <c r="W6" s="102"/>
      <c r="X6" s="102"/>
    </row>
    <row r="7" spans="21:24" ht="30" customHeight="1">
      <c r="U7" s="102"/>
      <c r="V7" s="102"/>
      <c r="W7" s="102"/>
      <c r="X7" s="102"/>
    </row>
    <row r="9" spans="1:24" s="103" customFormat="1" ht="27.75" customHeight="1">
      <c r="A9" s="141" t="s">
        <v>82</v>
      </c>
      <c r="B9" s="117">
        <v>2012</v>
      </c>
      <c r="C9" s="117"/>
      <c r="D9" s="117"/>
      <c r="E9" s="117"/>
      <c r="F9" s="117">
        <v>2013</v>
      </c>
      <c r="G9" s="117"/>
      <c r="H9" s="117"/>
      <c r="I9" s="117"/>
      <c r="J9" s="117">
        <v>2014</v>
      </c>
      <c r="K9" s="117"/>
      <c r="L9" s="117"/>
      <c r="M9" s="117"/>
      <c r="N9" s="117">
        <v>2015</v>
      </c>
      <c r="O9" s="117"/>
      <c r="P9" s="117"/>
      <c r="Q9" s="117"/>
      <c r="R9" s="117">
        <v>2016</v>
      </c>
      <c r="S9" s="117"/>
      <c r="T9" s="117"/>
      <c r="U9" s="117"/>
      <c r="V9" s="142" t="s">
        <v>83</v>
      </c>
      <c r="W9" s="142"/>
      <c r="X9" s="142"/>
    </row>
    <row r="10" spans="1:24" s="103" customFormat="1" ht="18" customHeight="1">
      <c r="A10" s="141"/>
      <c r="B10" s="134" t="s">
        <v>84</v>
      </c>
      <c r="C10" s="134" t="s">
        <v>85</v>
      </c>
      <c r="D10" s="134" t="s">
        <v>86</v>
      </c>
      <c r="E10" s="134" t="s">
        <v>87</v>
      </c>
      <c r="F10" s="134" t="s">
        <v>84</v>
      </c>
      <c r="G10" s="134" t="s">
        <v>85</v>
      </c>
      <c r="H10" s="134" t="s">
        <v>86</v>
      </c>
      <c r="I10" s="134" t="s">
        <v>87</v>
      </c>
      <c r="J10" s="134" t="s">
        <v>84</v>
      </c>
      <c r="K10" s="134" t="s">
        <v>85</v>
      </c>
      <c r="L10" s="134" t="s">
        <v>86</v>
      </c>
      <c r="M10" s="134" t="s">
        <v>87</v>
      </c>
      <c r="N10" s="134" t="s">
        <v>84</v>
      </c>
      <c r="O10" s="134" t="s">
        <v>85</v>
      </c>
      <c r="P10" s="134" t="s">
        <v>86</v>
      </c>
      <c r="Q10" s="134" t="s">
        <v>87</v>
      </c>
      <c r="R10" s="134" t="s">
        <v>84</v>
      </c>
      <c r="S10" s="134" t="s">
        <v>85</v>
      </c>
      <c r="T10" s="134" t="s">
        <v>86</v>
      </c>
      <c r="U10" s="134" t="s">
        <v>87</v>
      </c>
      <c r="V10" s="134" t="s">
        <v>88</v>
      </c>
      <c r="W10" s="134" t="s">
        <v>89</v>
      </c>
      <c r="X10" s="134" t="s">
        <v>87</v>
      </c>
    </row>
    <row r="11" spans="1:24" s="103" customFormat="1" ht="18" customHeight="1">
      <c r="A11" s="141"/>
      <c r="B11" s="135"/>
      <c r="C11" s="135"/>
      <c r="D11" s="135"/>
      <c r="E11" s="135"/>
      <c r="F11" s="135"/>
      <c r="G11" s="135"/>
      <c r="H11" s="135"/>
      <c r="I11" s="135"/>
      <c r="J11" s="135"/>
      <c r="K11" s="135"/>
      <c r="L11" s="135"/>
      <c r="M11" s="135"/>
      <c r="N11" s="135"/>
      <c r="O11" s="135"/>
      <c r="P11" s="135"/>
      <c r="Q11" s="135"/>
      <c r="R11" s="135"/>
      <c r="S11" s="135"/>
      <c r="T11" s="135"/>
      <c r="U11" s="135"/>
      <c r="V11" s="135"/>
      <c r="W11" s="135"/>
      <c r="X11" s="135"/>
    </row>
    <row r="12" spans="1:24" s="107" customFormat="1" ht="21.75" customHeight="1">
      <c r="A12" s="104"/>
      <c r="B12" s="104"/>
      <c r="C12" s="104"/>
      <c r="D12" s="104"/>
      <c r="E12" s="104"/>
      <c r="F12" s="104"/>
      <c r="G12" s="104"/>
      <c r="H12" s="104"/>
      <c r="I12" s="105"/>
      <c r="J12" s="105"/>
      <c r="K12" s="105"/>
      <c r="L12" s="105"/>
      <c r="M12" s="106"/>
      <c r="N12" s="106"/>
      <c r="O12" s="106"/>
      <c r="P12" s="106"/>
      <c r="Q12" s="106"/>
      <c r="R12" s="106"/>
      <c r="S12" s="106"/>
      <c r="T12" s="106"/>
      <c r="U12" s="106"/>
      <c r="V12" s="106"/>
      <c r="W12" s="106"/>
      <c r="X12" s="106"/>
    </row>
    <row r="13" spans="1:24" s="107" customFormat="1" ht="21.75" customHeight="1">
      <c r="A13" s="104"/>
      <c r="B13" s="104"/>
      <c r="C13" s="104"/>
      <c r="D13" s="104"/>
      <c r="E13" s="104"/>
      <c r="F13" s="104"/>
      <c r="G13" s="104"/>
      <c r="H13" s="104"/>
      <c r="I13" s="105"/>
      <c r="J13" s="105"/>
      <c r="K13" s="105"/>
      <c r="L13" s="105"/>
      <c r="M13" s="106"/>
      <c r="N13" s="106"/>
      <c r="O13" s="106"/>
      <c r="P13" s="106"/>
      <c r="Q13" s="106"/>
      <c r="R13" s="106"/>
      <c r="S13" s="106"/>
      <c r="T13" s="106"/>
      <c r="U13" s="106"/>
      <c r="V13" s="106"/>
      <c r="W13" s="106"/>
      <c r="X13" s="106"/>
    </row>
    <row r="14" spans="1:24" ht="21.75" customHeight="1">
      <c r="A14" s="104"/>
      <c r="B14" s="104"/>
      <c r="C14" s="104"/>
      <c r="D14" s="104"/>
      <c r="E14" s="104"/>
      <c r="F14" s="104"/>
      <c r="G14" s="104"/>
      <c r="H14" s="104"/>
      <c r="I14" s="105"/>
      <c r="J14" s="105"/>
      <c r="K14" s="105"/>
      <c r="L14" s="105"/>
      <c r="M14" s="108"/>
      <c r="N14" s="108"/>
      <c r="O14" s="108"/>
      <c r="P14" s="108"/>
      <c r="Q14" s="108"/>
      <c r="R14" s="108"/>
      <c r="S14" s="108"/>
      <c r="T14" s="108"/>
      <c r="U14" s="108"/>
      <c r="V14" s="108"/>
      <c r="W14" s="108"/>
      <c r="X14" s="108"/>
    </row>
    <row r="15" spans="1:24" ht="21.75" customHeight="1">
      <c r="A15" s="104"/>
      <c r="B15" s="104"/>
      <c r="C15" s="104"/>
      <c r="D15" s="104"/>
      <c r="E15" s="104"/>
      <c r="F15" s="104"/>
      <c r="G15" s="104"/>
      <c r="H15" s="104"/>
      <c r="I15" s="105"/>
      <c r="J15" s="105"/>
      <c r="K15" s="105"/>
      <c r="L15" s="105"/>
      <c r="M15" s="108"/>
      <c r="N15" s="108"/>
      <c r="O15" s="108"/>
      <c r="P15" s="108"/>
      <c r="Q15" s="108"/>
      <c r="R15" s="108"/>
      <c r="S15" s="108"/>
      <c r="T15" s="108"/>
      <c r="U15" s="108"/>
      <c r="V15" s="108"/>
      <c r="W15" s="108"/>
      <c r="X15" s="108"/>
    </row>
    <row r="16" spans="1:24" ht="12.75">
      <c r="A16" s="106" t="s">
        <v>90</v>
      </c>
      <c r="B16" s="106"/>
      <c r="C16" s="106"/>
      <c r="D16" s="106"/>
      <c r="E16" s="106"/>
      <c r="F16" s="106"/>
      <c r="G16" s="106"/>
      <c r="H16" s="106"/>
      <c r="I16" s="108"/>
      <c r="J16" s="108"/>
      <c r="K16" s="108"/>
      <c r="L16" s="108"/>
      <c r="M16" s="108"/>
      <c r="N16" s="108"/>
      <c r="O16" s="108"/>
      <c r="P16" s="108"/>
      <c r="Q16" s="108"/>
      <c r="R16" s="108"/>
      <c r="S16" s="108"/>
      <c r="T16" s="108"/>
      <c r="U16" s="108"/>
      <c r="V16" s="108"/>
      <c r="W16" s="108"/>
      <c r="X16" s="108"/>
    </row>
    <row r="17" spans="1:24" ht="12.75">
      <c r="A17" s="109"/>
      <c r="B17" s="110"/>
      <c r="C17" s="110"/>
      <c r="D17" s="110"/>
      <c r="E17" s="110"/>
      <c r="F17" s="110"/>
      <c r="G17" s="110"/>
      <c r="H17" s="110"/>
      <c r="I17" s="102"/>
      <c r="J17" s="102"/>
      <c r="K17" s="102"/>
      <c r="L17" s="102"/>
      <c r="M17" s="102"/>
      <c r="N17" s="102"/>
      <c r="O17" s="102"/>
      <c r="P17" s="102"/>
      <c r="Q17" s="102"/>
      <c r="R17" s="102"/>
      <c r="S17" s="102"/>
      <c r="T17" s="102"/>
      <c r="U17" s="102"/>
      <c r="V17" s="102"/>
      <c r="W17" s="102"/>
      <c r="X17" s="102"/>
    </row>
    <row r="18" spans="1:24" ht="12.75">
      <c r="A18" s="136" t="s">
        <v>91</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row>
    <row r="19" spans="1:12" ht="27" customHeight="1">
      <c r="A19" s="102"/>
      <c r="B19" s="102"/>
      <c r="C19" s="102"/>
      <c r="D19" s="102"/>
      <c r="E19" s="102"/>
      <c r="F19" s="102"/>
      <c r="G19" s="102"/>
      <c r="H19" s="102"/>
      <c r="I19" s="102"/>
      <c r="J19" s="102"/>
      <c r="K19" s="102"/>
      <c r="L19" s="102"/>
    </row>
    <row r="20" spans="1:12" ht="12.75">
      <c r="A20" s="102" t="s">
        <v>76</v>
      </c>
      <c r="B20" s="102"/>
      <c r="C20" s="102"/>
      <c r="D20" s="102"/>
      <c r="E20" s="102"/>
      <c r="F20" s="102"/>
      <c r="G20" s="102"/>
      <c r="H20" s="102"/>
      <c r="I20" s="102"/>
      <c r="J20" s="102"/>
      <c r="K20" s="102"/>
      <c r="L20" s="102"/>
    </row>
    <row r="21" spans="1:17" ht="12.75">
      <c r="A21" s="102" t="s">
        <v>77</v>
      </c>
      <c r="B21" s="102"/>
      <c r="C21" s="102"/>
      <c r="D21" s="102"/>
      <c r="E21" s="102"/>
      <c r="F21" s="102"/>
      <c r="K21" s="102" t="s">
        <v>92</v>
      </c>
      <c r="M21" s="102"/>
      <c r="Q21" s="102"/>
    </row>
    <row r="22" spans="2:6" ht="12.75">
      <c r="B22" s="102"/>
      <c r="C22" s="102"/>
      <c r="D22" s="102"/>
      <c r="E22" s="102"/>
      <c r="F22" s="102"/>
    </row>
    <row r="23" ht="12.75">
      <c r="F23" s="102"/>
    </row>
    <row r="24" spans="1:6" ht="12.75">
      <c r="A24" s="102"/>
      <c r="B24" s="102"/>
      <c r="C24" s="102"/>
      <c r="D24" s="102"/>
      <c r="E24" s="102"/>
      <c r="F24" s="102"/>
    </row>
    <row r="25" spans="1:6" ht="12.75">
      <c r="A25" s="100" t="s">
        <v>93</v>
      </c>
      <c r="B25" s="102"/>
      <c r="C25" s="102"/>
      <c r="D25" s="102"/>
      <c r="E25" s="102"/>
      <c r="F25" s="102"/>
    </row>
    <row r="26" spans="1:12" ht="12.75">
      <c r="A26" s="102"/>
      <c r="B26" s="102"/>
      <c r="C26" s="102"/>
      <c r="D26" s="102"/>
      <c r="E26" s="102"/>
      <c r="F26" s="102"/>
      <c r="H26" s="102"/>
      <c r="I26" s="102"/>
      <c r="J26" s="102"/>
      <c r="K26" s="102"/>
      <c r="L26" s="102"/>
    </row>
    <row r="27" spans="1:12" ht="12.75">
      <c r="A27" s="138" t="s">
        <v>94</v>
      </c>
      <c r="B27" s="138"/>
      <c r="C27" s="138"/>
      <c r="D27" s="138"/>
      <c r="E27" s="138"/>
      <c r="F27" s="138"/>
      <c r="G27"/>
      <c r="H27"/>
      <c r="I27"/>
      <c r="J27" s="102"/>
      <c r="K27" s="102"/>
      <c r="L27" s="102"/>
    </row>
    <row r="28" spans="1:12" s="112" customFormat="1" ht="12.75">
      <c r="A28" t="s">
        <v>102</v>
      </c>
      <c r="B28"/>
      <c r="C28"/>
      <c r="D28"/>
      <c r="E28"/>
      <c r="F28"/>
      <c r="G28"/>
      <c r="H28"/>
      <c r="I28"/>
      <c r="J28" s="111"/>
      <c r="K28" s="111"/>
      <c r="L28" s="111"/>
    </row>
    <row r="29" spans="1:12" ht="12.75">
      <c r="A29"/>
      <c r="B29"/>
      <c r="C29"/>
      <c r="D29"/>
      <c r="E29"/>
      <c r="F29"/>
      <c r="G29"/>
      <c r="H29"/>
      <c r="I29"/>
      <c r="J29" s="102"/>
      <c r="K29" s="102"/>
      <c r="L29" s="102"/>
    </row>
    <row r="30" spans="1:12" ht="12.75">
      <c r="A30" s="139" t="s">
        <v>20</v>
      </c>
      <c r="B30" s="139"/>
      <c r="C30" s="139"/>
      <c r="D30" s="139"/>
      <c r="E30" s="121"/>
      <c r="F30" s="121"/>
      <c r="G30" s="121"/>
      <c r="H30" s="121"/>
      <c r="I30" s="121"/>
      <c r="J30" s="102"/>
      <c r="K30" s="102"/>
      <c r="L30" s="102"/>
    </row>
    <row r="31" spans="1:12" ht="12.75">
      <c r="A31"/>
      <c r="B31"/>
      <c r="C31"/>
      <c r="D31"/>
      <c r="E31"/>
      <c r="F31"/>
      <c r="G31"/>
      <c r="H31"/>
      <c r="I31"/>
      <c r="J31" s="102"/>
      <c r="K31" s="102"/>
      <c r="L31" s="102"/>
    </row>
    <row r="32" spans="1:12" ht="12.75">
      <c r="A32"/>
      <c r="B32"/>
      <c r="C32"/>
      <c r="D32"/>
      <c r="E32"/>
      <c r="F32"/>
      <c r="G32"/>
      <c r="H32"/>
      <c r="I32"/>
      <c r="J32" s="102"/>
      <c r="K32" s="102"/>
      <c r="L32" s="102"/>
    </row>
    <row r="33" spans="1:12" ht="12.75">
      <c r="A33" s="133" t="s">
        <v>95</v>
      </c>
      <c r="B33" s="131" t="s">
        <v>96</v>
      </c>
      <c r="C33" s="133" t="s">
        <v>97</v>
      </c>
      <c r="D33" s="133" t="s">
        <v>98</v>
      </c>
      <c r="E33" s="131" t="s">
        <v>99</v>
      </c>
      <c r="F33" s="133" t="s">
        <v>100</v>
      </c>
      <c r="G33" s="133" t="s">
        <v>19</v>
      </c>
      <c r="H33" s="129"/>
      <c r="I33" s="129"/>
      <c r="J33" s="102"/>
      <c r="K33" s="102"/>
      <c r="L33" s="102"/>
    </row>
    <row r="34" spans="1:12" ht="12.75">
      <c r="A34" s="133"/>
      <c r="B34" s="132"/>
      <c r="C34" s="133"/>
      <c r="D34" s="133"/>
      <c r="E34" s="132"/>
      <c r="F34" s="133"/>
      <c r="G34" s="133"/>
      <c r="H34" s="129"/>
      <c r="I34" s="129"/>
      <c r="J34" s="102"/>
      <c r="K34" s="102"/>
      <c r="L34" s="102"/>
    </row>
    <row r="35" spans="1:12" ht="12.75">
      <c r="A35" s="2"/>
      <c r="B35" s="2"/>
      <c r="C35" s="2"/>
      <c r="D35" s="2"/>
      <c r="E35" s="2"/>
      <c r="F35" s="2"/>
      <c r="G35" s="2"/>
      <c r="H35" s="5"/>
      <c r="I35"/>
      <c r="J35" s="102"/>
      <c r="K35" s="102"/>
      <c r="L35" s="102"/>
    </row>
    <row r="36" spans="1:12" ht="12.75">
      <c r="A36" s="2"/>
      <c r="B36" s="2"/>
      <c r="C36" s="2"/>
      <c r="D36" s="2"/>
      <c r="E36" s="2"/>
      <c r="F36" s="2"/>
      <c r="G36" s="2"/>
      <c r="H36" s="5"/>
      <c r="I36"/>
      <c r="J36" s="102"/>
      <c r="K36" s="102"/>
      <c r="L36" s="102"/>
    </row>
    <row r="37" spans="1:9" ht="12.75">
      <c r="A37" s="1" t="s">
        <v>90</v>
      </c>
      <c r="B37" s="1"/>
      <c r="C37" s="1"/>
      <c r="D37" s="1"/>
      <c r="E37" s="2"/>
      <c r="F37" s="2"/>
      <c r="G37" s="2"/>
      <c r="H37" s="5"/>
      <c r="I37"/>
    </row>
    <row r="38" spans="1:9" ht="12.75">
      <c r="A38"/>
      <c r="B38"/>
      <c r="C38"/>
      <c r="D38"/>
      <c r="E38"/>
      <c r="F38"/>
      <c r="G38"/>
      <c r="H38" s="5"/>
      <c r="I38"/>
    </row>
    <row r="39" spans="1:9" ht="12.75">
      <c r="A39"/>
      <c r="B39"/>
      <c r="C39"/>
      <c r="D39"/>
      <c r="E39"/>
      <c r="F39"/>
      <c r="G39"/>
      <c r="H39" s="5"/>
      <c r="I39"/>
    </row>
    <row r="40" spans="1:9" ht="12.75">
      <c r="A40"/>
      <c r="B40"/>
      <c r="C40"/>
      <c r="D40"/>
      <c r="E40"/>
      <c r="F40"/>
      <c r="G40"/>
      <c r="H40" s="5"/>
      <c r="I40"/>
    </row>
    <row r="41" spans="1:9" ht="12.75">
      <c r="A41" s="130" t="s">
        <v>22</v>
      </c>
      <c r="B41" s="130"/>
      <c r="C41" s="130"/>
      <c r="D41" s="130"/>
      <c r="E41" s="130"/>
      <c r="F41" s="130"/>
      <c r="G41" s="130"/>
      <c r="H41" s="130"/>
      <c r="I41" s="113"/>
    </row>
    <row r="42" spans="1:9" ht="12.75">
      <c r="A42"/>
      <c r="B42"/>
      <c r="C42"/>
      <c r="D42"/>
      <c r="E42"/>
      <c r="F42"/>
      <c r="G42"/>
      <c r="H42" s="5"/>
      <c r="I42"/>
    </row>
    <row r="43" spans="1:9" ht="12.75">
      <c r="A43"/>
      <c r="B43"/>
      <c r="C43"/>
      <c r="D43"/>
      <c r="E43"/>
      <c r="F43"/>
      <c r="G43"/>
      <c r="H43"/>
      <c r="I43"/>
    </row>
    <row r="44" spans="1:9" ht="12.75">
      <c r="A44" s="128" t="s">
        <v>21</v>
      </c>
      <c r="B44" s="128"/>
      <c r="C44" s="128"/>
      <c r="D44" s="128"/>
      <c r="E44" s="128"/>
      <c r="F44" s="128"/>
      <c r="G44" s="128"/>
      <c r="H44" s="128"/>
      <c r="I44"/>
    </row>
    <row r="45" spans="1:9" ht="12.75">
      <c r="A45" s="128"/>
      <c r="B45" s="128"/>
      <c r="C45" s="128"/>
      <c r="D45" s="128"/>
      <c r="E45" s="128"/>
      <c r="F45" s="128"/>
      <c r="G45" s="128"/>
      <c r="H45" s="128"/>
      <c r="I45"/>
    </row>
    <row r="46" spans="1:9" ht="12.75">
      <c r="A46"/>
      <c r="B46"/>
      <c r="C46"/>
      <c r="D46"/>
      <c r="E46"/>
      <c r="F46"/>
      <c r="G46"/>
      <c r="H46"/>
      <c r="I46"/>
    </row>
    <row r="47" spans="1:9" ht="12.75">
      <c r="A47"/>
      <c r="B47"/>
      <c r="C47"/>
      <c r="D47"/>
      <c r="E47"/>
      <c r="F47"/>
      <c r="G47"/>
      <c r="H47"/>
      <c r="I47"/>
    </row>
    <row r="48" spans="1:9" ht="12.75">
      <c r="A48" s="114" t="s">
        <v>76</v>
      </c>
      <c r="B48" s="114"/>
      <c r="C48" s="114"/>
      <c r="D48" s="114"/>
      <c r="E48" s="114"/>
      <c r="F48" s="114"/>
      <c r="G48" s="114"/>
      <c r="H48" s="113"/>
      <c r="I48" s="113"/>
    </row>
    <row r="49" spans="1:9" ht="12.75">
      <c r="A49" s="114" t="s">
        <v>77</v>
      </c>
      <c r="B49" s="114"/>
      <c r="C49" s="114"/>
      <c r="D49" s="114"/>
      <c r="E49" s="114"/>
      <c r="F49" s="114" t="s">
        <v>92</v>
      </c>
      <c r="G49" s="113"/>
      <c r="H49" s="113"/>
      <c r="I49" s="113"/>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s="115" t="s">
        <v>93</v>
      </c>
      <c r="B53" s="115"/>
      <c r="C53" s="115"/>
      <c r="D53" s="115"/>
      <c r="E53"/>
      <c r="F53"/>
      <c r="G53"/>
      <c r="H53"/>
      <c r="I53"/>
    </row>
  </sheetData>
  <mergeCells count="45">
    <mergeCell ref="W2:X2"/>
    <mergeCell ref="A9:A11"/>
    <mergeCell ref="B9:E9"/>
    <mergeCell ref="F9:I9"/>
    <mergeCell ref="J9:M9"/>
    <mergeCell ref="N9:Q9"/>
    <mergeCell ref="R9:U9"/>
    <mergeCell ref="V9:X9"/>
    <mergeCell ref="B10:B11"/>
    <mergeCell ref="C10:C11"/>
    <mergeCell ref="D10:D11"/>
    <mergeCell ref="E10:E11"/>
    <mergeCell ref="F10:F11"/>
    <mergeCell ref="G10:G11"/>
    <mergeCell ref="H10:H11"/>
    <mergeCell ref="I10:I11"/>
    <mergeCell ref="J10:J11"/>
    <mergeCell ref="K10:K11"/>
    <mergeCell ref="Q10:Q11"/>
    <mergeCell ref="R10:R11"/>
    <mergeCell ref="S10:S11"/>
    <mergeCell ref="L10:L11"/>
    <mergeCell ref="M10:M11"/>
    <mergeCell ref="N10:N11"/>
    <mergeCell ref="O10:O11"/>
    <mergeCell ref="D33:D34"/>
    <mergeCell ref="X10:X11"/>
    <mergeCell ref="A18:X18"/>
    <mergeCell ref="A27:F27"/>
    <mergeCell ref="A30:I30"/>
    <mergeCell ref="T10:T11"/>
    <mergeCell ref="U10:U11"/>
    <mergeCell ref="V10:V11"/>
    <mergeCell ref="W10:W11"/>
    <mergeCell ref="P10:P11"/>
    <mergeCell ref="I33:I34"/>
    <mergeCell ref="A41:H41"/>
    <mergeCell ref="A44:H45"/>
    <mergeCell ref="E33:E34"/>
    <mergeCell ref="F33:F34"/>
    <mergeCell ref="G33:G34"/>
    <mergeCell ref="H33:H34"/>
    <mergeCell ref="A33:A34"/>
    <mergeCell ref="B33:B34"/>
    <mergeCell ref="C33:C3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6"/>
  <sheetViews>
    <sheetView workbookViewId="0" topLeftCell="A1">
      <selection activeCell="E45" sqref="E45"/>
    </sheetView>
  </sheetViews>
  <sheetFormatPr defaultColWidth="9.140625" defaultRowHeight="12.75"/>
  <cols>
    <col min="1" max="1" width="4.7109375" style="0" customWidth="1"/>
    <col min="2" max="2" width="46.00390625" style="0" customWidth="1"/>
    <col min="3" max="3" width="14.28125" style="0" customWidth="1"/>
    <col min="4" max="4" width="10.140625" style="0" customWidth="1"/>
    <col min="5" max="5" width="10.57421875" style="0" customWidth="1"/>
    <col min="6" max="6" width="12.28125" style="0" customWidth="1"/>
  </cols>
  <sheetData>
    <row r="1" ht="12.75">
      <c r="A1" s="3" t="s">
        <v>80</v>
      </c>
    </row>
    <row r="3" ht="12.75">
      <c r="A3" s="3" t="s">
        <v>109</v>
      </c>
    </row>
    <row r="5" spans="1:5" ht="12.75">
      <c r="A5" s="12"/>
      <c r="B5" s="13"/>
      <c r="C5" s="13"/>
      <c r="D5" s="13"/>
      <c r="E5" s="13"/>
    </row>
    <row r="6" spans="1:3" ht="40.5" customHeight="1">
      <c r="A6" s="144" t="s">
        <v>23</v>
      </c>
      <c r="B6" s="143"/>
      <c r="C6" s="143"/>
    </row>
    <row r="8" spans="1:3" ht="25.5">
      <c r="A8" s="4" t="s">
        <v>103</v>
      </c>
      <c r="B8" s="4" t="s">
        <v>117</v>
      </c>
      <c r="C8" s="4" t="s">
        <v>104</v>
      </c>
    </row>
    <row r="9" spans="1:3" ht="12.75">
      <c r="A9" s="1">
        <v>1</v>
      </c>
      <c r="B9" s="2"/>
      <c r="C9" s="2"/>
    </row>
    <row r="10" spans="1:3" ht="12.75">
      <c r="A10" s="1">
        <v>2</v>
      </c>
      <c r="B10" s="2"/>
      <c r="C10" s="2"/>
    </row>
    <row r="11" spans="1:3" ht="12.75">
      <c r="A11" s="1">
        <v>3</v>
      </c>
      <c r="B11" s="2"/>
      <c r="C11" s="2"/>
    </row>
    <row r="12" spans="1:3" ht="12.75">
      <c r="A12" s="1">
        <v>4</v>
      </c>
      <c r="B12" s="2"/>
      <c r="C12" s="2"/>
    </row>
    <row r="13" spans="1:3" ht="12.75">
      <c r="A13" s="1">
        <v>5</v>
      </c>
      <c r="B13" s="2"/>
      <c r="C13" s="2"/>
    </row>
    <row r="14" spans="1:3" ht="12.75">
      <c r="A14" s="1" t="s">
        <v>106</v>
      </c>
      <c r="B14" s="2" t="s">
        <v>105</v>
      </c>
      <c r="C14" s="2"/>
    </row>
    <row r="15" spans="1:3" ht="12.75">
      <c r="A15" s="1" t="s">
        <v>106</v>
      </c>
      <c r="B15" s="2" t="s">
        <v>105</v>
      </c>
      <c r="C15" s="2"/>
    </row>
    <row r="16" spans="1:3" ht="12.75">
      <c r="A16" s="1"/>
      <c r="B16" s="2"/>
      <c r="C16" s="2"/>
    </row>
    <row r="17" spans="1:3" ht="12.75">
      <c r="A17" s="1"/>
      <c r="B17" s="1" t="s">
        <v>107</v>
      </c>
      <c r="C17" s="2"/>
    </row>
    <row r="19" ht="12.75">
      <c r="A19" t="s">
        <v>108</v>
      </c>
    </row>
    <row r="20" spans="1:3" ht="25.5" customHeight="1">
      <c r="A20" s="143" t="s">
        <v>24</v>
      </c>
      <c r="B20" s="143"/>
      <c r="C20" s="143"/>
    </row>
    <row r="24" spans="1:3" s="3" customFormat="1" ht="26.25" customHeight="1">
      <c r="A24" s="145" t="s">
        <v>25</v>
      </c>
      <c r="B24" s="145"/>
      <c r="C24" s="145"/>
    </row>
    <row r="25" ht="13.5" thickBot="1"/>
    <row r="26" spans="1:6" ht="25.5">
      <c r="A26" s="6" t="s">
        <v>103</v>
      </c>
      <c r="B26" s="7" t="s">
        <v>118</v>
      </c>
      <c r="C26" s="53" t="s">
        <v>220</v>
      </c>
      <c r="D26" s="12"/>
      <c r="E26" s="52"/>
      <c r="F26" s="12"/>
    </row>
    <row r="27" spans="1:6" ht="12.75">
      <c r="A27" s="8">
        <v>1</v>
      </c>
      <c r="B27" s="2" t="s">
        <v>110</v>
      </c>
      <c r="C27" s="9"/>
      <c r="D27" s="5"/>
      <c r="E27" s="5"/>
      <c r="F27" s="5"/>
    </row>
    <row r="28" spans="1:6" ht="12.75">
      <c r="A28" s="8">
        <v>2</v>
      </c>
      <c r="B28" s="2" t="s">
        <v>111</v>
      </c>
      <c r="C28" s="9"/>
      <c r="D28" s="5"/>
      <c r="E28" s="5"/>
      <c r="F28" s="5"/>
    </row>
    <row r="29" spans="1:6" ht="12.75">
      <c r="A29" s="8">
        <v>3</v>
      </c>
      <c r="B29" s="2" t="s">
        <v>112</v>
      </c>
      <c r="C29" s="9"/>
      <c r="D29" s="5"/>
      <c r="E29" s="5"/>
      <c r="F29" s="5"/>
    </row>
    <row r="30" spans="1:6" ht="12.75">
      <c r="A30" s="8">
        <v>4</v>
      </c>
      <c r="B30" s="2" t="s">
        <v>113</v>
      </c>
      <c r="C30" s="9"/>
      <c r="D30" s="5"/>
      <c r="E30" s="5"/>
      <c r="F30" s="5"/>
    </row>
    <row r="31" spans="1:6" ht="12.75">
      <c r="A31" s="8">
        <v>5</v>
      </c>
      <c r="B31" s="2" t="s">
        <v>114</v>
      </c>
      <c r="C31" s="9"/>
      <c r="D31" s="5"/>
      <c r="E31" s="5"/>
      <c r="F31" s="5"/>
    </row>
    <row r="32" spans="1:6" ht="12.75">
      <c r="A32" s="14">
        <v>6</v>
      </c>
      <c r="B32" s="2" t="s">
        <v>115</v>
      </c>
      <c r="C32" s="9"/>
      <c r="D32" s="5"/>
      <c r="E32" s="5"/>
      <c r="F32" s="5"/>
    </row>
    <row r="33" spans="1:6" ht="12.75">
      <c r="A33" s="14">
        <v>7</v>
      </c>
      <c r="B33" s="2" t="s">
        <v>105</v>
      </c>
      <c r="C33" s="9"/>
      <c r="D33" s="5"/>
      <c r="E33" s="5"/>
      <c r="F33" s="5"/>
    </row>
    <row r="34" spans="1:6" ht="12.75">
      <c r="A34" s="14">
        <v>8</v>
      </c>
      <c r="B34" s="2" t="s">
        <v>105</v>
      </c>
      <c r="C34" s="9"/>
      <c r="D34" s="5"/>
      <c r="E34" s="5"/>
      <c r="F34" s="5"/>
    </row>
    <row r="35" spans="1:6" s="3" customFormat="1" ht="13.5" thickBot="1">
      <c r="A35" s="15">
        <v>9</v>
      </c>
      <c r="B35" s="10" t="s">
        <v>107</v>
      </c>
      <c r="C35" s="11"/>
      <c r="D35" s="13"/>
      <c r="E35" s="13"/>
      <c r="F35" s="13"/>
    </row>
    <row r="36" spans="3:6" ht="12.75">
      <c r="C36" s="5"/>
      <c r="D36" s="5"/>
      <c r="E36" s="5"/>
      <c r="F36" s="5"/>
    </row>
  </sheetData>
  <mergeCells count="3">
    <mergeCell ref="A20:C20"/>
    <mergeCell ref="A6:C6"/>
    <mergeCell ref="A24:C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91"/>
  <sheetViews>
    <sheetView workbookViewId="0" topLeftCell="A1">
      <selection activeCell="I38" sqref="I38"/>
    </sheetView>
  </sheetViews>
  <sheetFormatPr defaultColWidth="9.140625" defaultRowHeight="12.75"/>
  <cols>
    <col min="1" max="1" width="5.7109375" style="18" customWidth="1"/>
    <col min="2" max="2" width="4.57421875" style="18" customWidth="1"/>
    <col min="3" max="3" width="5.140625" style="18" bestFit="1" customWidth="1"/>
    <col min="4" max="4" width="49.7109375" style="18" customWidth="1"/>
    <col min="5" max="5" width="15.00390625" style="18" customWidth="1"/>
    <col min="6" max="6" width="9.140625" style="18" customWidth="1"/>
    <col min="7" max="7" width="10.140625" style="18" bestFit="1" customWidth="1"/>
    <col min="8" max="8" width="11.421875" style="18" customWidth="1"/>
    <col min="9" max="9" width="11.140625" style="18" customWidth="1"/>
    <col min="10" max="10" width="9.140625" style="18" customWidth="1"/>
    <col min="11" max="11" width="0" style="19" hidden="1" customWidth="1"/>
    <col min="12" max="16384" width="9.140625" style="18" customWidth="1"/>
  </cols>
  <sheetData>
    <row r="1" spans="1:5" ht="12.75">
      <c r="A1" s="146" t="s">
        <v>219</v>
      </c>
      <c r="B1" s="146"/>
      <c r="C1" s="146"/>
      <c r="D1" s="146"/>
      <c r="E1" s="17" t="s">
        <v>119</v>
      </c>
    </row>
    <row r="2" spans="1:4" ht="12.75">
      <c r="A2" s="16"/>
      <c r="B2" s="16"/>
      <c r="C2" s="16"/>
      <c r="D2" s="16"/>
    </row>
    <row r="3" spans="1:5" ht="12.75">
      <c r="A3" s="20"/>
      <c r="B3" s="147"/>
      <c r="C3" s="147"/>
      <c r="D3" s="147"/>
      <c r="E3" s="147"/>
    </row>
    <row r="4" spans="1:5" ht="12.75">
      <c r="A4" s="20"/>
      <c r="B4" s="148"/>
      <c r="C4" s="148"/>
      <c r="D4" s="148"/>
      <c r="E4" s="148"/>
    </row>
    <row r="5" spans="1:5" ht="12.75">
      <c r="A5" s="20"/>
      <c r="B5" s="20"/>
      <c r="C5" s="20"/>
      <c r="D5" s="20"/>
      <c r="E5" s="21" t="s">
        <v>120</v>
      </c>
    </row>
    <row r="6" spans="1:11" s="23" customFormat="1" ht="62.25" customHeight="1">
      <c r="A6" s="22" t="s">
        <v>121</v>
      </c>
      <c r="B6" s="22" t="s">
        <v>122</v>
      </c>
      <c r="C6" s="22" t="s">
        <v>123</v>
      </c>
      <c r="D6" s="22" t="s">
        <v>124</v>
      </c>
      <c r="E6" s="22" t="s">
        <v>125</v>
      </c>
      <c r="G6" s="24"/>
      <c r="H6" s="24"/>
      <c r="I6" s="24"/>
      <c r="J6" s="25"/>
      <c r="K6" s="26"/>
    </row>
    <row r="7" spans="1:10" ht="12.75">
      <c r="A7" s="27"/>
      <c r="B7" s="28">
        <v>0</v>
      </c>
      <c r="C7" s="28">
        <v>1</v>
      </c>
      <c r="D7" s="28">
        <v>2</v>
      </c>
      <c r="E7" s="28">
        <v>8</v>
      </c>
      <c r="G7" s="29"/>
      <c r="H7" s="29"/>
      <c r="I7" s="29"/>
      <c r="J7" s="29"/>
    </row>
    <row r="8" spans="1:11" ht="12.75">
      <c r="A8" s="27"/>
      <c r="B8" s="27"/>
      <c r="C8" s="30"/>
      <c r="D8" s="31" t="s">
        <v>126</v>
      </c>
      <c r="E8" s="32">
        <f>E9</f>
        <v>0</v>
      </c>
      <c r="G8" s="33"/>
      <c r="H8" s="33"/>
      <c r="I8" s="33"/>
      <c r="J8" s="29"/>
      <c r="K8" s="19" t="e">
        <f>K9+#REF!</f>
        <v>#REF!</v>
      </c>
    </row>
    <row r="9" spans="1:11" ht="12.75">
      <c r="A9" s="27"/>
      <c r="B9" s="30" t="s">
        <v>127</v>
      </c>
      <c r="C9" s="30"/>
      <c r="D9" s="31" t="s">
        <v>128</v>
      </c>
      <c r="E9" s="32">
        <f>E10+E42</f>
        <v>0</v>
      </c>
      <c r="K9" s="19" t="e">
        <f>K10+K42</f>
        <v>#REF!</v>
      </c>
    </row>
    <row r="10" spans="1:11" ht="12.75">
      <c r="A10" s="31">
        <v>10</v>
      </c>
      <c r="B10" s="30"/>
      <c r="C10" s="30"/>
      <c r="D10" s="31" t="s">
        <v>129</v>
      </c>
      <c r="E10" s="32">
        <f>E11+E29+E34</f>
        <v>0</v>
      </c>
      <c r="K10" s="19" t="e">
        <f>K11+K29+K34</f>
        <v>#REF!</v>
      </c>
    </row>
    <row r="11" spans="1:11" ht="12.75">
      <c r="A11" s="27"/>
      <c r="B11" s="30" t="s">
        <v>127</v>
      </c>
      <c r="C11" s="30"/>
      <c r="D11" s="31" t="s">
        <v>130</v>
      </c>
      <c r="E11" s="32">
        <f>E12+E13+E14+E15+E16+E17+E18+E19+E20+E21+E22+E23+E24+E25+E26+E27+E28</f>
        <v>0</v>
      </c>
      <c r="K11" s="19" t="e">
        <f>K12+K13+K14+K15+K16+K17+K18+K19+K20+K21+K22+K23+K24+K25+K26+K27+K28</f>
        <v>#REF!</v>
      </c>
    </row>
    <row r="12" spans="1:11" ht="12.75">
      <c r="A12" s="27"/>
      <c r="B12" s="30"/>
      <c r="C12" s="34" t="s">
        <v>131</v>
      </c>
      <c r="D12" s="27" t="s">
        <v>132</v>
      </c>
      <c r="E12" s="35"/>
      <c r="K12" s="36" t="e">
        <f>#REF!-'[1]CENTRALIZATOR'!H12</f>
        <v>#REF!</v>
      </c>
    </row>
    <row r="13" spans="1:11" ht="12.75">
      <c r="A13" s="27"/>
      <c r="B13" s="30"/>
      <c r="C13" s="34" t="s">
        <v>133</v>
      </c>
      <c r="D13" s="27" t="s">
        <v>134</v>
      </c>
      <c r="E13" s="35"/>
      <c r="K13" s="36" t="e">
        <f>#REF!-'[1]CENTRALIZATOR'!H13</f>
        <v>#REF!</v>
      </c>
    </row>
    <row r="14" spans="1:11" ht="12.75">
      <c r="A14" s="27"/>
      <c r="B14" s="30"/>
      <c r="C14" s="34" t="s">
        <v>135</v>
      </c>
      <c r="D14" s="27" t="s">
        <v>136</v>
      </c>
      <c r="E14" s="35"/>
      <c r="K14" s="36" t="e">
        <f>#REF!-'[1]CENTRALIZATOR'!H14</f>
        <v>#REF!</v>
      </c>
    </row>
    <row r="15" spans="1:11" ht="12.75">
      <c r="A15" s="27"/>
      <c r="B15" s="30"/>
      <c r="C15" s="34" t="s">
        <v>137</v>
      </c>
      <c r="D15" s="27" t="s">
        <v>138</v>
      </c>
      <c r="E15" s="35"/>
      <c r="K15" s="36" t="e">
        <f>#REF!-'[1]CENTRALIZATOR'!H15</f>
        <v>#REF!</v>
      </c>
    </row>
    <row r="16" spans="1:11" ht="12.75">
      <c r="A16" s="27"/>
      <c r="B16" s="30"/>
      <c r="C16" s="34" t="s">
        <v>139</v>
      </c>
      <c r="D16" s="27" t="s">
        <v>140</v>
      </c>
      <c r="E16" s="35"/>
      <c r="K16" s="36" t="e">
        <f>#REF!-'[1]CENTRALIZATOR'!H16</f>
        <v>#REF!</v>
      </c>
    </row>
    <row r="17" spans="1:11" ht="12.75">
      <c r="A17" s="27"/>
      <c r="B17" s="30"/>
      <c r="C17" s="34" t="s">
        <v>141</v>
      </c>
      <c r="D17" s="27" t="s">
        <v>142</v>
      </c>
      <c r="E17" s="35"/>
      <c r="K17" s="36" t="e">
        <f>#REF!-'[1]CENTRALIZATOR'!H17</f>
        <v>#REF!</v>
      </c>
    </row>
    <row r="18" spans="1:11" ht="12.75">
      <c r="A18" s="27"/>
      <c r="B18" s="30"/>
      <c r="C18" s="34" t="s">
        <v>143</v>
      </c>
      <c r="D18" s="27" t="s">
        <v>144</v>
      </c>
      <c r="E18" s="35"/>
      <c r="K18" s="36" t="e">
        <f>#REF!-'[1]CENTRALIZATOR'!H18</f>
        <v>#REF!</v>
      </c>
    </row>
    <row r="19" spans="1:11" ht="12.75">
      <c r="A19" s="27"/>
      <c r="B19" s="30"/>
      <c r="C19" s="34" t="s">
        <v>145</v>
      </c>
      <c r="D19" s="27" t="s">
        <v>146</v>
      </c>
      <c r="E19" s="35"/>
      <c r="K19" s="36" t="e">
        <f>#REF!-'[1]CENTRALIZATOR'!H19</f>
        <v>#REF!</v>
      </c>
    </row>
    <row r="20" spans="1:11" ht="12.75">
      <c r="A20" s="27"/>
      <c r="B20" s="30"/>
      <c r="C20" s="34" t="s">
        <v>147</v>
      </c>
      <c r="D20" s="27" t="s">
        <v>148</v>
      </c>
      <c r="E20" s="35"/>
      <c r="K20" s="36" t="e">
        <f>#REF!-'[1]CENTRALIZATOR'!H20</f>
        <v>#REF!</v>
      </c>
    </row>
    <row r="21" spans="1:11" ht="12.75">
      <c r="A21" s="27"/>
      <c r="B21" s="30"/>
      <c r="C21" s="34" t="s">
        <v>149</v>
      </c>
      <c r="D21" s="27" t="s">
        <v>150</v>
      </c>
      <c r="E21" s="35"/>
      <c r="K21" s="36" t="e">
        <f>#REF!-'[1]CENTRALIZATOR'!H21</f>
        <v>#REF!</v>
      </c>
    </row>
    <row r="22" spans="1:11" ht="12.75">
      <c r="A22" s="27"/>
      <c r="B22" s="30"/>
      <c r="C22" s="34" t="s">
        <v>151</v>
      </c>
      <c r="D22" s="27" t="s">
        <v>152</v>
      </c>
      <c r="E22" s="35"/>
      <c r="K22" s="36" t="e">
        <f>#REF!-'[1]CENTRALIZATOR'!H22</f>
        <v>#REF!</v>
      </c>
    </row>
    <row r="23" spans="1:11" ht="12.75">
      <c r="A23" s="27"/>
      <c r="B23" s="30"/>
      <c r="C23" s="34" t="s">
        <v>153</v>
      </c>
      <c r="D23" s="27" t="s">
        <v>154</v>
      </c>
      <c r="E23" s="35"/>
      <c r="K23" s="36" t="e">
        <f>#REF!-'[1]CENTRALIZATOR'!H23</f>
        <v>#REF!</v>
      </c>
    </row>
    <row r="24" spans="1:11" ht="12.75">
      <c r="A24" s="27"/>
      <c r="B24" s="30"/>
      <c r="C24" s="34" t="s">
        <v>155</v>
      </c>
      <c r="D24" s="27" t="s">
        <v>156</v>
      </c>
      <c r="E24" s="35"/>
      <c r="K24" s="36" t="e">
        <f>#REF!-'[1]CENTRALIZATOR'!H24</f>
        <v>#REF!</v>
      </c>
    </row>
    <row r="25" spans="1:11" ht="12.75">
      <c r="A25" s="27"/>
      <c r="B25" s="30"/>
      <c r="C25" s="34" t="s">
        <v>157</v>
      </c>
      <c r="D25" s="27" t="s">
        <v>158</v>
      </c>
      <c r="E25" s="35"/>
      <c r="K25" s="36" t="e">
        <f>#REF!-'[1]CENTRALIZATOR'!H25</f>
        <v>#REF!</v>
      </c>
    </row>
    <row r="26" spans="1:11" ht="12.75">
      <c r="A26" s="27"/>
      <c r="B26" s="30"/>
      <c r="C26" s="34" t="s">
        <v>159</v>
      </c>
      <c r="D26" s="27" t="s">
        <v>160</v>
      </c>
      <c r="E26" s="35"/>
      <c r="K26" s="36" t="e">
        <f>#REF!-'[1]CENTRALIZATOR'!H26</f>
        <v>#REF!</v>
      </c>
    </row>
    <row r="27" spans="1:11" ht="12.75">
      <c r="A27" s="27"/>
      <c r="B27" s="30"/>
      <c r="C27" s="34" t="s">
        <v>161</v>
      </c>
      <c r="D27" s="27" t="s">
        <v>162</v>
      </c>
      <c r="E27" s="35"/>
      <c r="K27" s="36" t="e">
        <f>#REF!-'[1]CENTRALIZATOR'!H27</f>
        <v>#REF!</v>
      </c>
    </row>
    <row r="28" spans="1:11" ht="12.75">
      <c r="A28" s="27"/>
      <c r="B28" s="30"/>
      <c r="C28" s="34">
        <v>30</v>
      </c>
      <c r="D28" s="27" t="s">
        <v>163</v>
      </c>
      <c r="E28" s="35"/>
      <c r="K28" s="36" t="e">
        <f>#REF!-'[1]CENTRALIZATOR'!H28</f>
        <v>#REF!</v>
      </c>
    </row>
    <row r="29" spans="1:11" ht="12.75">
      <c r="A29" s="31">
        <v>10</v>
      </c>
      <c r="B29" s="30" t="s">
        <v>133</v>
      </c>
      <c r="C29" s="30"/>
      <c r="D29" s="31" t="s">
        <v>164</v>
      </c>
      <c r="E29" s="32">
        <f>E30+E31+E32+E33</f>
        <v>0</v>
      </c>
      <c r="K29" s="19" t="e">
        <f>K30+K31+K32+K33</f>
        <v>#REF!</v>
      </c>
    </row>
    <row r="30" spans="1:11" ht="12.75">
      <c r="A30" s="27"/>
      <c r="B30" s="30"/>
      <c r="C30" s="34" t="s">
        <v>131</v>
      </c>
      <c r="D30" s="27" t="s">
        <v>165</v>
      </c>
      <c r="E30" s="35"/>
      <c r="K30" s="37" t="e">
        <f>#REF!-'[1]CENTRALIZATOR'!H30</f>
        <v>#REF!</v>
      </c>
    </row>
    <row r="31" spans="1:11" ht="12.75">
      <c r="A31" s="27"/>
      <c r="B31" s="30"/>
      <c r="C31" s="34" t="s">
        <v>133</v>
      </c>
      <c r="D31" s="27" t="s">
        <v>166</v>
      </c>
      <c r="E31" s="35"/>
      <c r="K31" s="37" t="e">
        <f>#REF!-'[1]CENTRALIZATOR'!H31</f>
        <v>#REF!</v>
      </c>
    </row>
    <row r="32" spans="1:11" ht="12.75">
      <c r="A32" s="27"/>
      <c r="B32" s="30"/>
      <c r="C32" s="34" t="s">
        <v>135</v>
      </c>
      <c r="D32" s="27" t="s">
        <v>167</v>
      </c>
      <c r="E32" s="35"/>
      <c r="K32" s="37" t="e">
        <f>#REF!-'[1]CENTRALIZATOR'!H32</f>
        <v>#REF!</v>
      </c>
    </row>
    <row r="33" spans="1:11" ht="12.75">
      <c r="A33" s="27"/>
      <c r="B33" s="30"/>
      <c r="C33" s="34">
        <v>30</v>
      </c>
      <c r="D33" s="27" t="s">
        <v>168</v>
      </c>
      <c r="E33" s="35"/>
      <c r="K33" s="37" t="e">
        <f>#REF!-'[1]CENTRALIZATOR'!H33</f>
        <v>#REF!</v>
      </c>
    </row>
    <row r="34" spans="1:11" ht="12.75">
      <c r="A34" s="31">
        <v>10</v>
      </c>
      <c r="B34" s="30" t="s">
        <v>135</v>
      </c>
      <c r="C34" s="34"/>
      <c r="D34" s="31" t="s">
        <v>169</v>
      </c>
      <c r="E34" s="32">
        <f>E35+E36+E37+E38+E39+E40+E41</f>
        <v>0</v>
      </c>
      <c r="K34" s="19" t="e">
        <f>K35+K36+K37+K38+K39+K40+K41</f>
        <v>#REF!</v>
      </c>
    </row>
    <row r="35" spans="1:11" ht="12.75">
      <c r="A35" s="27"/>
      <c r="B35" s="30"/>
      <c r="C35" s="34" t="s">
        <v>131</v>
      </c>
      <c r="D35" s="27" t="s">
        <v>170</v>
      </c>
      <c r="E35" s="35"/>
      <c r="K35" s="37" t="e">
        <f>#REF!-'[1]CENTRALIZATOR'!H35</f>
        <v>#REF!</v>
      </c>
    </row>
    <row r="36" spans="1:11" ht="12.75">
      <c r="A36" s="27"/>
      <c r="B36" s="30"/>
      <c r="C36" s="34" t="s">
        <v>133</v>
      </c>
      <c r="D36" s="27" t="s">
        <v>171</v>
      </c>
      <c r="E36" s="35"/>
      <c r="K36" s="37" t="e">
        <f>#REF!-'[1]CENTRALIZATOR'!H36</f>
        <v>#REF!</v>
      </c>
    </row>
    <row r="37" spans="1:11" ht="12.75">
      <c r="A37" s="27"/>
      <c r="B37" s="30"/>
      <c r="C37" s="34" t="s">
        <v>135</v>
      </c>
      <c r="D37" s="27" t="s">
        <v>172</v>
      </c>
      <c r="E37" s="35"/>
      <c r="K37" s="37" t="e">
        <f>#REF!-'[1]CENTRALIZATOR'!H37</f>
        <v>#REF!</v>
      </c>
    </row>
    <row r="38" spans="1:11" ht="25.5">
      <c r="A38" s="27"/>
      <c r="B38" s="30"/>
      <c r="C38" s="34" t="s">
        <v>137</v>
      </c>
      <c r="D38" s="38" t="s">
        <v>173</v>
      </c>
      <c r="E38" s="35"/>
      <c r="K38" s="37" t="e">
        <f>#REF!-'[1]CENTRALIZATOR'!H38</f>
        <v>#REF!</v>
      </c>
    </row>
    <row r="39" spans="1:11" ht="12.75">
      <c r="A39" s="27"/>
      <c r="B39" s="30"/>
      <c r="C39" s="34" t="s">
        <v>139</v>
      </c>
      <c r="D39" s="27" t="s">
        <v>174</v>
      </c>
      <c r="E39" s="35"/>
      <c r="K39" s="37" t="e">
        <f>#REF!-'[1]CENTRALIZATOR'!H39</f>
        <v>#REF!</v>
      </c>
    </row>
    <row r="40" spans="1:11" ht="12.75">
      <c r="A40" s="27"/>
      <c r="B40" s="30"/>
      <c r="C40" s="34" t="s">
        <v>141</v>
      </c>
      <c r="D40" s="27" t="s">
        <v>175</v>
      </c>
      <c r="E40" s="35"/>
      <c r="K40" s="37" t="e">
        <f>#REF!-'[1]CENTRALIZATOR'!H40</f>
        <v>#REF!</v>
      </c>
    </row>
    <row r="41" spans="1:11" ht="12.75">
      <c r="A41" s="27"/>
      <c r="B41" s="30"/>
      <c r="C41" s="34" t="s">
        <v>143</v>
      </c>
      <c r="D41" s="39" t="s">
        <v>176</v>
      </c>
      <c r="E41" s="35"/>
      <c r="K41" s="37" t="e">
        <f>#REF!-'[1]CENTRALIZATOR'!H41</f>
        <v>#REF!</v>
      </c>
    </row>
    <row r="42" spans="1:11" ht="12.75">
      <c r="A42" s="31">
        <v>20</v>
      </c>
      <c r="B42" s="30"/>
      <c r="C42" s="34"/>
      <c r="D42" s="31" t="s">
        <v>177</v>
      </c>
      <c r="E42" s="32">
        <f>E43+E54+E55+E58+E63+E67+E70+E71+E72+E73+E74+E75+E76+E78+E77</f>
        <v>0</v>
      </c>
      <c r="K42" s="19" t="e">
        <f>K43+K54+K55+K58+K63+K67+K70+K71+K72+K73+K74+K75+K76+#REF!+K78+K77</f>
        <v>#REF!</v>
      </c>
    </row>
    <row r="43" spans="1:11" ht="12.75">
      <c r="A43" s="27"/>
      <c r="B43" s="30" t="s">
        <v>131</v>
      </c>
      <c r="C43" s="34"/>
      <c r="D43" s="31" t="s">
        <v>178</v>
      </c>
      <c r="E43" s="32">
        <f>E44+E45+E46+E47+E48+E49+E50+E51+E52+E53</f>
        <v>0</v>
      </c>
      <c r="K43" s="19" t="e">
        <f>K44+K45+K46+K47+K48+K49+K50+K51+K52+K53</f>
        <v>#REF!</v>
      </c>
    </row>
    <row r="44" spans="1:11" ht="12.75">
      <c r="A44" s="27"/>
      <c r="B44" s="30"/>
      <c r="C44" s="34" t="s">
        <v>131</v>
      </c>
      <c r="D44" s="27" t="s">
        <v>179</v>
      </c>
      <c r="E44" s="35"/>
      <c r="K44" s="37" t="e">
        <f>#REF!-'[1]CENTRALIZATOR'!H44</f>
        <v>#REF!</v>
      </c>
    </row>
    <row r="45" spans="1:11" ht="12.75">
      <c r="A45" s="27"/>
      <c r="B45" s="30"/>
      <c r="C45" s="34" t="s">
        <v>133</v>
      </c>
      <c r="D45" s="27" t="s">
        <v>180</v>
      </c>
      <c r="E45" s="35"/>
      <c r="K45" s="37" t="e">
        <f>#REF!-'[1]CENTRALIZATOR'!H45</f>
        <v>#REF!</v>
      </c>
    </row>
    <row r="46" spans="1:11" ht="12.75">
      <c r="A46" s="27"/>
      <c r="B46" s="30"/>
      <c r="C46" s="34" t="s">
        <v>135</v>
      </c>
      <c r="D46" s="27" t="s">
        <v>181</v>
      </c>
      <c r="E46" s="35"/>
      <c r="K46" s="37" t="e">
        <f>#REF!-'[1]CENTRALIZATOR'!H46</f>
        <v>#REF!</v>
      </c>
    </row>
    <row r="47" spans="1:11" ht="12.75">
      <c r="A47" s="27"/>
      <c r="B47" s="30"/>
      <c r="C47" s="34" t="s">
        <v>137</v>
      </c>
      <c r="D47" s="27" t="s">
        <v>182</v>
      </c>
      <c r="E47" s="35"/>
      <c r="K47" s="37" t="e">
        <f>#REF!-'[1]CENTRALIZATOR'!H47</f>
        <v>#REF!</v>
      </c>
    </row>
    <row r="48" spans="1:11" ht="12.75">
      <c r="A48" s="27"/>
      <c r="B48" s="30"/>
      <c r="C48" s="34" t="s">
        <v>139</v>
      </c>
      <c r="D48" s="27" t="s">
        <v>183</v>
      </c>
      <c r="E48" s="35"/>
      <c r="K48" s="37" t="e">
        <f>#REF!-'[1]CENTRALIZATOR'!H48</f>
        <v>#REF!</v>
      </c>
    </row>
    <row r="49" spans="1:11" ht="12.75">
      <c r="A49" s="27"/>
      <c r="B49" s="30"/>
      <c r="C49" s="34" t="s">
        <v>141</v>
      </c>
      <c r="D49" s="27" t="s">
        <v>184</v>
      </c>
      <c r="E49" s="35"/>
      <c r="K49" s="37" t="e">
        <f>#REF!-'[1]CENTRALIZATOR'!H49</f>
        <v>#REF!</v>
      </c>
    </row>
    <row r="50" spans="1:11" ht="12.75">
      <c r="A50" s="27"/>
      <c r="B50" s="30"/>
      <c r="C50" s="34" t="s">
        <v>143</v>
      </c>
      <c r="D50" s="27" t="s">
        <v>185</v>
      </c>
      <c r="E50" s="35"/>
      <c r="K50" s="37" t="e">
        <f>#REF!-'[1]CENTRALIZATOR'!H50</f>
        <v>#REF!</v>
      </c>
    </row>
    <row r="51" spans="1:11" ht="12.75">
      <c r="A51" s="27"/>
      <c r="B51" s="30"/>
      <c r="C51" s="34" t="s">
        <v>145</v>
      </c>
      <c r="D51" s="27" t="s">
        <v>186</v>
      </c>
      <c r="E51" s="35"/>
      <c r="K51" s="37" t="e">
        <f>#REF!-'[1]CENTRALIZATOR'!H51</f>
        <v>#REF!</v>
      </c>
    </row>
    <row r="52" spans="1:11" ht="12.75">
      <c r="A52" s="27"/>
      <c r="B52" s="30"/>
      <c r="C52" s="34" t="s">
        <v>147</v>
      </c>
      <c r="D52" s="27" t="s">
        <v>187</v>
      </c>
      <c r="E52" s="35"/>
      <c r="K52" s="37" t="e">
        <f>#REF!-'[1]CENTRALIZATOR'!H52</f>
        <v>#REF!</v>
      </c>
    </row>
    <row r="53" spans="1:11" ht="12.75">
      <c r="A53" s="27"/>
      <c r="B53" s="30"/>
      <c r="C53" s="34">
        <v>30</v>
      </c>
      <c r="D53" s="27" t="s">
        <v>188</v>
      </c>
      <c r="E53" s="35"/>
      <c r="K53" s="37" t="e">
        <f>#REF!-'[1]CENTRALIZATOR'!H53</f>
        <v>#REF!</v>
      </c>
    </row>
    <row r="54" spans="1:11" ht="12.75">
      <c r="A54" s="31"/>
      <c r="B54" s="30" t="s">
        <v>133</v>
      </c>
      <c r="C54" s="30"/>
      <c r="D54" s="31" t="s">
        <v>189</v>
      </c>
      <c r="E54" s="35"/>
      <c r="K54" s="37" t="e">
        <f>#REF!-'[1]CENTRALIZATOR'!H54</f>
        <v>#REF!</v>
      </c>
    </row>
    <row r="55" spans="1:11" ht="12.75">
      <c r="A55" s="31"/>
      <c r="B55" s="30" t="s">
        <v>135</v>
      </c>
      <c r="C55" s="30"/>
      <c r="D55" s="31" t="s">
        <v>190</v>
      </c>
      <c r="E55" s="32">
        <f>E56+E57</f>
        <v>0</v>
      </c>
      <c r="K55" s="19" t="e">
        <f>K56+K57</f>
        <v>#REF!</v>
      </c>
    </row>
    <row r="56" spans="1:11" ht="12.75">
      <c r="A56" s="27"/>
      <c r="B56" s="30"/>
      <c r="C56" s="34" t="s">
        <v>131</v>
      </c>
      <c r="D56" s="27" t="s">
        <v>191</v>
      </c>
      <c r="E56" s="35"/>
      <c r="K56" s="37" t="e">
        <f>#REF!-'[1]CENTRALIZATOR'!H56</f>
        <v>#REF!</v>
      </c>
    </row>
    <row r="57" spans="1:11" ht="12.75">
      <c r="A57" s="27"/>
      <c r="B57" s="30"/>
      <c r="C57" s="34" t="s">
        <v>133</v>
      </c>
      <c r="D57" s="27" t="s">
        <v>192</v>
      </c>
      <c r="E57" s="35"/>
      <c r="K57" s="37" t="e">
        <f>#REF!-'[1]CENTRALIZATOR'!H57</f>
        <v>#REF!</v>
      </c>
    </row>
    <row r="58" spans="1:11" ht="12.75">
      <c r="A58" s="27"/>
      <c r="B58" s="30" t="s">
        <v>137</v>
      </c>
      <c r="C58" s="34"/>
      <c r="D58" s="31" t="s">
        <v>193</v>
      </c>
      <c r="E58" s="32">
        <f>E59+E60+E61+E62</f>
        <v>0</v>
      </c>
      <c r="K58" s="19" t="e">
        <f>K59+K60+K61+K62</f>
        <v>#REF!</v>
      </c>
    </row>
    <row r="59" spans="1:11" ht="12.75">
      <c r="A59" s="27"/>
      <c r="B59" s="30"/>
      <c r="C59" s="34" t="s">
        <v>131</v>
      </c>
      <c r="D59" s="27" t="s">
        <v>194</v>
      </c>
      <c r="E59" s="35"/>
      <c r="K59" s="37" t="e">
        <f>#REF!-'[1]CENTRALIZATOR'!H59</f>
        <v>#REF!</v>
      </c>
    </row>
    <row r="60" spans="1:11" ht="12.75">
      <c r="A60" s="27"/>
      <c r="B60" s="30"/>
      <c r="C60" s="34" t="s">
        <v>133</v>
      </c>
      <c r="D60" s="40" t="s">
        <v>195</v>
      </c>
      <c r="E60" s="35"/>
      <c r="K60" s="37" t="e">
        <f>#REF!-'[1]CENTRALIZATOR'!H60</f>
        <v>#REF!</v>
      </c>
    </row>
    <row r="61" spans="1:11" ht="12.75">
      <c r="A61" s="27"/>
      <c r="B61" s="30"/>
      <c r="C61" s="34" t="s">
        <v>135</v>
      </c>
      <c r="D61" s="27" t="s">
        <v>196</v>
      </c>
      <c r="E61" s="35"/>
      <c r="K61" s="37" t="e">
        <f>#REF!-'[1]CENTRALIZATOR'!H61</f>
        <v>#REF!</v>
      </c>
    </row>
    <row r="62" spans="1:11" ht="12.75">
      <c r="A62" s="27"/>
      <c r="B62" s="30"/>
      <c r="C62" s="34" t="s">
        <v>137</v>
      </c>
      <c r="D62" s="27" t="s">
        <v>197</v>
      </c>
      <c r="E62" s="35"/>
      <c r="K62" s="37" t="e">
        <f>#REF!-'[1]CENTRALIZATOR'!H62</f>
        <v>#REF!</v>
      </c>
    </row>
    <row r="63" spans="1:11" ht="12.75">
      <c r="A63" s="27"/>
      <c r="B63" s="30" t="s">
        <v>139</v>
      </c>
      <c r="C63" s="41"/>
      <c r="D63" s="42" t="s">
        <v>198</v>
      </c>
      <c r="E63" s="32">
        <f>E64+E65+E66</f>
        <v>0</v>
      </c>
      <c r="K63" s="19" t="e">
        <f>K64+K65+K66</f>
        <v>#REF!</v>
      </c>
    </row>
    <row r="64" spans="1:11" ht="12.75">
      <c r="A64" s="27"/>
      <c r="B64" s="30"/>
      <c r="C64" s="43" t="s">
        <v>131</v>
      </c>
      <c r="D64" s="40" t="s">
        <v>199</v>
      </c>
      <c r="E64" s="35"/>
      <c r="K64" s="37" t="e">
        <f>#REF!-'[1]CENTRALIZATOR'!H64</f>
        <v>#REF!</v>
      </c>
    </row>
    <row r="65" spans="1:11" ht="12.75">
      <c r="A65" s="27"/>
      <c r="B65" s="30"/>
      <c r="C65" s="43" t="s">
        <v>133</v>
      </c>
      <c r="D65" s="40" t="s">
        <v>200</v>
      </c>
      <c r="E65" s="35"/>
      <c r="K65" s="37" t="e">
        <f>#REF!-'[1]CENTRALIZATOR'!H65</f>
        <v>#REF!</v>
      </c>
    </row>
    <row r="66" spans="1:11" ht="12.75">
      <c r="A66" s="27"/>
      <c r="B66" s="30"/>
      <c r="C66" s="43" t="s">
        <v>135</v>
      </c>
      <c r="D66" s="40" t="s">
        <v>201</v>
      </c>
      <c r="E66" s="35"/>
      <c r="K66" s="37" t="e">
        <f>#REF!-'[1]CENTRALIZATOR'!H66</f>
        <v>#REF!</v>
      </c>
    </row>
    <row r="67" spans="1:11" ht="12.75">
      <c r="A67" s="27"/>
      <c r="B67" s="30" t="s">
        <v>141</v>
      </c>
      <c r="C67" s="30"/>
      <c r="D67" s="31" t="s">
        <v>202</v>
      </c>
      <c r="E67" s="32">
        <f>E68+E69</f>
        <v>0</v>
      </c>
      <c r="K67" s="19" t="e">
        <f>K68+K69</f>
        <v>#REF!</v>
      </c>
    </row>
    <row r="68" spans="1:11" ht="12.75">
      <c r="A68" s="27"/>
      <c r="B68" s="30"/>
      <c r="C68" s="34" t="s">
        <v>131</v>
      </c>
      <c r="D68" s="27" t="s">
        <v>203</v>
      </c>
      <c r="E68" s="35"/>
      <c r="K68" s="37" t="e">
        <f>#REF!-'[1]CENTRALIZATOR'!H68</f>
        <v>#REF!</v>
      </c>
    </row>
    <row r="69" spans="1:11" ht="12.75">
      <c r="A69" s="27"/>
      <c r="B69" s="30"/>
      <c r="C69" s="34" t="s">
        <v>133</v>
      </c>
      <c r="D69" s="27" t="s">
        <v>204</v>
      </c>
      <c r="E69" s="35"/>
      <c r="K69" s="37" t="e">
        <f>#REF!-'[1]CENTRALIZATOR'!H69</f>
        <v>#REF!</v>
      </c>
    </row>
    <row r="70" spans="1:11" ht="12.75">
      <c r="A70" s="31"/>
      <c r="B70" s="30" t="s">
        <v>147</v>
      </c>
      <c r="C70" s="30"/>
      <c r="D70" s="31" t="s">
        <v>205</v>
      </c>
      <c r="E70" s="35"/>
      <c r="K70" s="37" t="e">
        <f>#REF!-'[1]CENTRALIZATOR'!H70</f>
        <v>#REF!</v>
      </c>
    </row>
    <row r="71" spans="1:11" ht="12.75">
      <c r="A71" s="31"/>
      <c r="B71" s="30">
        <v>10</v>
      </c>
      <c r="C71" s="30"/>
      <c r="D71" s="44" t="s">
        <v>206</v>
      </c>
      <c r="E71" s="35"/>
      <c r="K71" s="37" t="e">
        <f>#REF!-'[1]CENTRALIZATOR'!H71</f>
        <v>#REF!</v>
      </c>
    </row>
    <row r="72" spans="1:11" ht="12.75">
      <c r="A72" s="31"/>
      <c r="B72" s="30">
        <v>11</v>
      </c>
      <c r="C72" s="30"/>
      <c r="D72" s="31" t="s">
        <v>207</v>
      </c>
      <c r="E72" s="35"/>
      <c r="K72" s="37" t="e">
        <f>#REF!-'[1]CENTRALIZATOR'!H72</f>
        <v>#REF!</v>
      </c>
    </row>
    <row r="73" spans="1:11" ht="12.75">
      <c r="A73" s="31"/>
      <c r="B73" s="30">
        <v>12</v>
      </c>
      <c r="C73" s="30"/>
      <c r="D73" s="31" t="s">
        <v>208</v>
      </c>
      <c r="E73" s="35"/>
      <c r="K73" s="37" t="e">
        <f>#REF!-'[1]CENTRALIZATOR'!H73</f>
        <v>#REF!</v>
      </c>
    </row>
    <row r="74" spans="1:11" ht="12.75">
      <c r="A74" s="31"/>
      <c r="B74" s="30">
        <v>13</v>
      </c>
      <c r="C74" s="30"/>
      <c r="D74" s="31" t="s">
        <v>209</v>
      </c>
      <c r="E74" s="35"/>
      <c r="K74" s="37" t="e">
        <f>#REF!-'[1]CENTRALIZATOR'!H74</f>
        <v>#REF!</v>
      </c>
    </row>
    <row r="75" spans="1:11" ht="12.75">
      <c r="A75" s="31"/>
      <c r="B75" s="30">
        <v>14</v>
      </c>
      <c r="C75" s="30"/>
      <c r="D75" s="45" t="s">
        <v>210</v>
      </c>
      <c r="E75" s="35"/>
      <c r="K75" s="37" t="e">
        <f>#REF!-'[1]CENTRALIZATOR'!H75</f>
        <v>#REF!</v>
      </c>
    </row>
    <row r="76" spans="1:11" ht="25.5">
      <c r="A76" s="31"/>
      <c r="B76" s="30">
        <v>25</v>
      </c>
      <c r="C76" s="31"/>
      <c r="D76" s="46" t="s">
        <v>211</v>
      </c>
      <c r="E76" s="35"/>
      <c r="K76" s="37" t="e">
        <f>#REF!-'[1]CENTRALIZATOR'!H76</f>
        <v>#REF!</v>
      </c>
    </row>
    <row r="77" spans="1:11" ht="12.75">
      <c r="A77" s="31"/>
      <c r="B77" s="30">
        <v>27</v>
      </c>
      <c r="C77" s="31"/>
      <c r="D77" s="46" t="s">
        <v>212</v>
      </c>
      <c r="E77" s="35"/>
      <c r="K77" s="37" t="e">
        <f>#REF!-'[1]CENTRALIZATOR'!H77</f>
        <v>#REF!</v>
      </c>
    </row>
    <row r="78" spans="1:11" ht="12.75">
      <c r="A78" s="27"/>
      <c r="B78" s="30">
        <v>30</v>
      </c>
      <c r="C78" s="27"/>
      <c r="D78" s="31" t="s">
        <v>116</v>
      </c>
      <c r="E78" s="32">
        <f>E80+E81+E82+E83+E79</f>
        <v>0</v>
      </c>
      <c r="K78" s="19" t="e">
        <f>K80+K81+K82+K83+K79</f>
        <v>#REF!</v>
      </c>
    </row>
    <row r="79" spans="1:11" ht="12.75">
      <c r="A79" s="27"/>
      <c r="B79" s="30"/>
      <c r="C79" s="34" t="s">
        <v>131</v>
      </c>
      <c r="D79" s="27" t="s">
        <v>213</v>
      </c>
      <c r="E79" s="35"/>
      <c r="K79" s="37" t="e">
        <f>#REF!-'[1]CENTRALIZATOR'!H98</f>
        <v>#REF!</v>
      </c>
    </row>
    <row r="80" spans="1:11" ht="12.75">
      <c r="A80" s="27"/>
      <c r="B80" s="30"/>
      <c r="C80" s="34" t="s">
        <v>135</v>
      </c>
      <c r="D80" s="27" t="s">
        <v>214</v>
      </c>
      <c r="E80" s="35"/>
      <c r="K80" s="37" t="e">
        <f>#REF!-'[1]CENTRALIZATOR'!H99</f>
        <v>#REF!</v>
      </c>
    </row>
    <row r="81" spans="1:11" ht="12.75">
      <c r="A81" s="27"/>
      <c r="B81" s="27"/>
      <c r="C81" s="34" t="s">
        <v>137</v>
      </c>
      <c r="D81" s="27" t="s">
        <v>215</v>
      </c>
      <c r="E81" s="35"/>
      <c r="K81" s="37" t="e">
        <f>#REF!-'[1]CENTRALIZATOR'!H100</f>
        <v>#REF!</v>
      </c>
    </row>
    <row r="82" spans="1:11" ht="12.75">
      <c r="A82" s="27"/>
      <c r="B82" s="27"/>
      <c r="C82" s="34" t="s">
        <v>147</v>
      </c>
      <c r="D82" s="27" t="s">
        <v>216</v>
      </c>
      <c r="E82" s="35"/>
      <c r="K82" s="37" t="e">
        <f>#REF!-'[1]CENTRALIZATOR'!H101</f>
        <v>#REF!</v>
      </c>
    </row>
    <row r="83" spans="1:11" ht="12.75">
      <c r="A83" s="27"/>
      <c r="B83" s="27"/>
      <c r="C83" s="27">
        <v>30</v>
      </c>
      <c r="D83" s="27" t="s">
        <v>217</v>
      </c>
      <c r="E83" s="35"/>
      <c r="K83" s="37" t="e">
        <f>#REF!-'[1]CENTRALIZATOR'!H102</f>
        <v>#REF!</v>
      </c>
    </row>
    <row r="84" spans="1:11" ht="15">
      <c r="A84" s="47" t="s">
        <v>218</v>
      </c>
      <c r="B84" s="48"/>
      <c r="C84" s="48"/>
      <c r="D84" s="48"/>
      <c r="E84" s="49"/>
      <c r="K84" s="50"/>
    </row>
    <row r="85" spans="1:11" ht="12.75">
      <c r="A85" s="48"/>
      <c r="B85" s="51"/>
      <c r="C85" s="48"/>
      <c r="D85" s="48"/>
      <c r="E85" s="48"/>
      <c r="K85" s="50"/>
    </row>
    <row r="86" spans="2:9" ht="12.75">
      <c r="B86" s="114" t="s">
        <v>77</v>
      </c>
      <c r="C86" s="114"/>
      <c r="D86" s="114"/>
      <c r="E86" s="114"/>
      <c r="F86" s="114"/>
      <c r="G86" s="114" t="s">
        <v>92</v>
      </c>
      <c r="H86" s="113"/>
      <c r="I86" s="113"/>
    </row>
    <row r="87" spans="2:9" ht="12.75">
      <c r="B87"/>
      <c r="C87"/>
      <c r="D87"/>
      <c r="E87"/>
      <c r="F87"/>
      <c r="G87"/>
      <c r="H87"/>
      <c r="I87"/>
    </row>
    <row r="88" spans="2:9" ht="12.75">
      <c r="B88"/>
      <c r="C88"/>
      <c r="D88"/>
      <c r="E88"/>
      <c r="F88"/>
      <c r="G88"/>
      <c r="H88"/>
      <c r="I88"/>
    </row>
    <row r="89" spans="2:9" ht="12.75">
      <c r="B89"/>
      <c r="C89"/>
      <c r="D89"/>
      <c r="E89"/>
      <c r="F89"/>
      <c r="G89"/>
      <c r="H89"/>
      <c r="I89"/>
    </row>
    <row r="90" spans="2:9" ht="12.75">
      <c r="B90" s="115" t="s">
        <v>93</v>
      </c>
      <c r="C90" s="115"/>
      <c r="D90" s="115"/>
      <c r="E90" s="115"/>
      <c r="F90"/>
      <c r="G90"/>
      <c r="H90"/>
      <c r="I90"/>
    </row>
    <row r="91" spans="2:9" ht="12.75">
      <c r="B91" s="100"/>
      <c r="C91" s="100"/>
      <c r="D91" s="100"/>
      <c r="E91" s="100"/>
      <c r="F91" s="100"/>
      <c r="G91" s="100"/>
      <c r="H91" s="100"/>
      <c r="I91" s="100"/>
    </row>
  </sheetData>
  <mergeCells count="3">
    <mergeCell ref="A1:D1"/>
    <mergeCell ref="B3:E3"/>
    <mergeCell ref="B4:E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anca.zidarita</cp:lastModifiedBy>
  <cp:lastPrinted>2013-04-02T08:43:39Z</cp:lastPrinted>
  <dcterms:created xsi:type="dcterms:W3CDTF">2013-04-02T07:47:52Z</dcterms:created>
  <dcterms:modified xsi:type="dcterms:W3CDTF">2017-03-06T13:01:53Z</dcterms:modified>
  <cp:category/>
  <cp:version/>
  <cp:contentType/>
  <cp:contentStatus/>
</cp:coreProperties>
</file>